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نقل 2022 للنشر\"/>
    </mc:Choice>
  </mc:AlternateContent>
  <bookViews>
    <workbookView xWindow="0" yWindow="0" windowWidth="28800" windowHeight="11205"/>
  </bookViews>
  <sheets>
    <sheet name="نقل واتصالات 2022" sheetId="1" r:id="rId1"/>
  </sheets>
  <externalReferences>
    <externalReference r:id="rId2"/>
  </externalReferences>
  <definedNames>
    <definedName name="_a65555">#REF!</definedName>
    <definedName name="Beg_Bal">#REF!</definedName>
    <definedName name="Data">#REF!</definedName>
    <definedName name="End_Bal">#REF!</definedName>
    <definedName name="Extra_Pay">#REF!</definedName>
    <definedName name="Full_Print">#REF!</definedName>
    <definedName name="_G65550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>DATE(YEAR(Loan_Start),MONTH(Loan_Start)+Payment_Number,DAY(Loan_Start))</definedName>
    <definedName name="Princ">#REF!</definedName>
    <definedName name="_xlnm.Print_Area" localSheetId="0">'نقل واتصالات 2022'!$A$1:$F$160</definedName>
    <definedName name="Print_Area_Reset">OFFSET(Full_Print,0,0,Last_Row)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Total_Payment">Scheduled_Payment+Extra_Payment</definedName>
    <definedName name="Values_Entered">IF(Loan_Amount*Interest_Rate*Loan_Years*Loan_Start&gt;0,1,0)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5" i="1" l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C165" i="1"/>
  <c r="F164" i="1"/>
  <c r="F163" i="1"/>
  <c r="F162" i="1"/>
  <c r="F161" i="1"/>
  <c r="F160" i="1"/>
  <c r="F159" i="1"/>
  <c r="F158" i="1"/>
  <c r="F157" i="1"/>
  <c r="F156" i="1"/>
  <c r="F155" i="1"/>
  <c r="F154" i="1"/>
  <c r="C154" i="1"/>
  <c r="F153" i="1"/>
  <c r="C153" i="1"/>
  <c r="F152" i="1"/>
  <c r="C152" i="1"/>
  <c r="F151" i="1"/>
  <c r="C151" i="1"/>
  <c r="F150" i="1"/>
  <c r="C150" i="1"/>
  <c r="F149" i="1"/>
  <c r="C149" i="1"/>
  <c r="F148" i="1"/>
  <c r="C148" i="1"/>
  <c r="F147" i="1"/>
  <c r="C147" i="1"/>
  <c r="F146" i="1"/>
  <c r="C146" i="1"/>
  <c r="F145" i="1"/>
  <c r="C145" i="1"/>
  <c r="F144" i="1"/>
  <c r="C144" i="1"/>
  <c r="F143" i="1"/>
  <c r="C143" i="1"/>
  <c r="F142" i="1"/>
  <c r="C142" i="1"/>
  <c r="C155" i="1" s="1"/>
  <c r="F141" i="1"/>
  <c r="F140" i="1"/>
  <c r="F139" i="1"/>
  <c r="F138" i="1"/>
  <c r="F137" i="1"/>
  <c r="C137" i="1"/>
  <c r="F136" i="1"/>
  <c r="C136" i="1"/>
  <c r="F135" i="1"/>
  <c r="C135" i="1"/>
  <c r="F134" i="1"/>
  <c r="C134" i="1"/>
  <c r="F133" i="1"/>
  <c r="C133" i="1"/>
  <c r="F132" i="1"/>
  <c r="C132" i="1"/>
  <c r="C138" i="1" s="1"/>
  <c r="F131" i="1"/>
  <c r="F130" i="1"/>
  <c r="F129" i="1"/>
  <c r="F128" i="1"/>
  <c r="C128" i="1"/>
  <c r="F127" i="1"/>
  <c r="C127" i="1"/>
  <c r="F126" i="1"/>
  <c r="C126" i="1"/>
  <c r="F125" i="1"/>
  <c r="C125" i="1"/>
  <c r="F124" i="1"/>
  <c r="C124" i="1"/>
  <c r="F123" i="1"/>
  <c r="C123" i="1"/>
  <c r="F122" i="1"/>
  <c r="C122" i="1"/>
  <c r="F121" i="1"/>
  <c r="C121" i="1"/>
  <c r="F120" i="1"/>
  <c r="C120" i="1"/>
  <c r="F119" i="1"/>
  <c r="C119" i="1"/>
  <c r="F118" i="1"/>
  <c r="C118" i="1"/>
  <c r="F117" i="1"/>
  <c r="C117" i="1"/>
  <c r="F116" i="1"/>
  <c r="C116" i="1"/>
  <c r="F115" i="1"/>
  <c r="C115" i="1"/>
  <c r="F114" i="1"/>
  <c r="C114" i="1"/>
  <c r="F113" i="1"/>
  <c r="C113" i="1"/>
  <c r="F112" i="1"/>
  <c r="C112" i="1"/>
  <c r="F111" i="1"/>
  <c r="C111" i="1"/>
  <c r="F110" i="1"/>
  <c r="C110" i="1"/>
  <c r="F109" i="1"/>
  <c r="C109" i="1"/>
  <c r="F108" i="1"/>
  <c r="C108" i="1"/>
  <c r="F107" i="1"/>
  <c r="C107" i="1"/>
  <c r="F106" i="1"/>
  <c r="C106" i="1"/>
  <c r="F105" i="1"/>
  <c r="C105" i="1"/>
  <c r="F104" i="1"/>
  <c r="C104" i="1"/>
  <c r="F103" i="1"/>
  <c r="C103" i="1"/>
  <c r="F102" i="1"/>
  <c r="C102" i="1"/>
  <c r="F101" i="1"/>
  <c r="C101" i="1"/>
  <c r="F100" i="1"/>
  <c r="C100" i="1"/>
  <c r="F99" i="1"/>
  <c r="C99" i="1"/>
  <c r="F98" i="1"/>
  <c r="C98" i="1"/>
  <c r="F97" i="1"/>
  <c r="C97" i="1"/>
  <c r="F96" i="1"/>
  <c r="C96" i="1"/>
  <c r="F95" i="1"/>
  <c r="C95" i="1"/>
  <c r="F94" i="1"/>
  <c r="C94" i="1"/>
  <c r="F93" i="1"/>
  <c r="C93" i="1"/>
  <c r="F92" i="1"/>
  <c r="C92" i="1"/>
  <c r="F91" i="1"/>
  <c r="C91" i="1"/>
  <c r="F90" i="1"/>
  <c r="C90" i="1"/>
  <c r="F89" i="1"/>
  <c r="C89" i="1"/>
  <c r="F88" i="1"/>
  <c r="C88" i="1"/>
  <c r="F87" i="1"/>
  <c r="C87" i="1"/>
  <c r="C129" i="1" s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C73" i="1"/>
  <c r="F72" i="1"/>
  <c r="C72" i="1"/>
  <c r="F71" i="1"/>
  <c r="C71" i="1"/>
  <c r="F70" i="1"/>
  <c r="C70" i="1"/>
  <c r="F69" i="1"/>
  <c r="C69" i="1"/>
  <c r="F68" i="1"/>
  <c r="C68" i="1"/>
  <c r="F67" i="1"/>
  <c r="C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C45" i="1"/>
  <c r="C36" i="1"/>
  <c r="F27" i="1"/>
  <c r="C27" i="1"/>
  <c r="C30" i="1" s="1"/>
  <c r="F26" i="1"/>
  <c r="C26" i="1"/>
  <c r="D40" i="1" s="1"/>
  <c r="F25" i="1"/>
  <c r="C25" i="1"/>
  <c r="F24" i="1"/>
  <c r="E29" i="1" s="1"/>
  <c r="F30" i="1" s="1"/>
  <c r="C24" i="1"/>
  <c r="F23" i="1"/>
  <c r="C23" i="1"/>
  <c r="C37" i="1" s="1"/>
  <c r="F22" i="1"/>
  <c r="C22" i="1"/>
  <c r="C167" i="1" s="1"/>
  <c r="F21" i="1"/>
  <c r="C21" i="1"/>
  <c r="F20" i="1"/>
  <c r="C20" i="1"/>
  <c r="F19" i="1"/>
  <c r="C172" i="1" s="1"/>
  <c r="C19" i="1"/>
  <c r="F18" i="1"/>
  <c r="C18" i="1"/>
  <c r="D168" i="1" s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F10" i="1"/>
  <c r="C10" i="1"/>
  <c r="F9" i="1"/>
  <c r="C164" i="1" s="1"/>
  <c r="C9" i="1"/>
  <c r="C171" i="1" s="1"/>
  <c r="F8" i="1"/>
  <c r="C8" i="1"/>
  <c r="D41" i="1" s="1"/>
  <c r="F7" i="1"/>
  <c r="C7" i="1"/>
  <c r="F6" i="1"/>
  <c r="C175" i="1" s="1"/>
  <c r="C6" i="1"/>
  <c r="D44" i="1" s="1"/>
  <c r="F5" i="1"/>
  <c r="C5" i="1"/>
  <c r="F4" i="1"/>
  <c r="C4" i="1"/>
  <c r="D169" i="1" l="1"/>
  <c r="D173" i="1"/>
  <c r="C35" i="1"/>
  <c r="C43" i="1"/>
  <c r="C166" i="1"/>
  <c r="D170" i="1"/>
  <c r="C174" i="1"/>
  <c r="C42" i="1"/>
  <c r="C38" i="1"/>
  <c r="C46" i="1"/>
  <c r="D39" i="1"/>
</calcChain>
</file>

<file path=xl/sharedStrings.xml><?xml version="1.0" encoding="utf-8"?>
<sst xmlns="http://schemas.openxmlformats.org/spreadsheetml/2006/main" count="210" uniqueCount="181">
  <si>
    <t>تحليل مؤشرات مجموع نشاط النقــــل والاتصالات العام لسنة 2022</t>
  </si>
  <si>
    <t>(ألاف الدنانير)</t>
  </si>
  <si>
    <t>رقم الدليل المحاسبي</t>
  </si>
  <si>
    <t>المفـــــــــــــــــــــــــــردات</t>
  </si>
  <si>
    <t>المبلـــــغ</t>
  </si>
  <si>
    <t>المبلــــــغ</t>
  </si>
  <si>
    <t>رأس المال المدفوع</t>
  </si>
  <si>
    <t>إجمالي الموجودات الثابتة للسنة السابقة</t>
  </si>
  <si>
    <t>الأرباح المحتجزة</t>
  </si>
  <si>
    <t>الإضافات السنوية للموجودات الثابتة 26= 9+10-25</t>
  </si>
  <si>
    <t>حق الملكية 3= 1+2</t>
  </si>
  <si>
    <t>ايراد النشاط الجاري</t>
  </si>
  <si>
    <t>تخصيصات طويلة الأجل</t>
  </si>
  <si>
    <t>أيرادات أخرى</t>
  </si>
  <si>
    <t>قروض طويلة الأجل</t>
  </si>
  <si>
    <t>كلفة البضاعة المباعة</t>
  </si>
  <si>
    <t>رأس المال المتاح 6= 3+4+5</t>
  </si>
  <si>
    <t>الإنتاج الكلي بسعر المنتج 30= 27+28-29</t>
  </si>
  <si>
    <t>المطلوبات المتداولة</t>
  </si>
  <si>
    <t>الأستخدامات الوسيطة</t>
  </si>
  <si>
    <t>مجموع جانب المطلوبات 8=6+7</t>
  </si>
  <si>
    <t>القيمة المضافة الإجمالية بسعر المنتج 32= 30-31</t>
  </si>
  <si>
    <t>إجمالي الموجودات الثابتة</t>
  </si>
  <si>
    <t xml:space="preserve">الضرائب غير المباشرة </t>
  </si>
  <si>
    <t>إنشاءات تحت التنفيذ</t>
  </si>
  <si>
    <t>الإعانات</t>
  </si>
  <si>
    <t>الإندثارات المتراكمة</t>
  </si>
  <si>
    <t>القيمة المضافة الإجمالية بالكلفة  35= 32-33+34</t>
  </si>
  <si>
    <t>صافي الموجودات الثابتة 12=9+10-11</t>
  </si>
  <si>
    <t>الإندثارات السنوية</t>
  </si>
  <si>
    <t>مخزون أخر المدة 13=14+15+16+17</t>
  </si>
  <si>
    <t>صافي القيمة المضافة بالكلفة 37=35-36</t>
  </si>
  <si>
    <t>أ. مستلزمات سلعية</t>
  </si>
  <si>
    <t>صافي التحويلات الجارية</t>
  </si>
  <si>
    <t xml:space="preserve">د. بضاعة مشتراة بغرض البيع </t>
  </si>
  <si>
    <t>دخل عوامل الإنتاج  39=37+38</t>
  </si>
  <si>
    <t>ه. مواد أخرى</t>
  </si>
  <si>
    <t>أ. صافي الربح أو الخسارة</t>
  </si>
  <si>
    <t>و. بضاعة بطريق الشحن</t>
  </si>
  <si>
    <t>الأرباح المحتجزة 41=40-42-43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</si>
  <si>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</si>
  <si>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</si>
  <si>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</si>
  <si>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</si>
  <si>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 20=13+18+19</t>
  </si>
  <si>
    <t>ب. الرواتب والأجور</t>
  </si>
  <si>
    <t>صافي رأس المال العامل 21= 20-7</t>
  </si>
  <si>
    <t>ج. صافي الفوائد المدفوعة</t>
  </si>
  <si>
    <t>الموجودات الأخرى</t>
  </si>
  <si>
    <t>د. إيجارات الأراضي المدفوعة</t>
  </si>
  <si>
    <t>رأس المال المستخدم23=12+21+22</t>
  </si>
  <si>
    <t>تعويضات المشتغلين 47=43+44</t>
  </si>
  <si>
    <t>مجموع جانب الموجودات 24=12+20+22</t>
  </si>
  <si>
    <t>فائض العمليات 48=37-47</t>
  </si>
  <si>
    <t>الجهاز المركزي للإحصاء وتكنولوجيا المعلومات (الحسابات القومية)</t>
  </si>
  <si>
    <t>القطاع: التجاري العام</t>
  </si>
  <si>
    <t>النشاط: التجارة</t>
  </si>
  <si>
    <t>المنشأة: الشركة العامة لتجارة المواد الغذائية</t>
  </si>
  <si>
    <t>المؤشرات المالية والأقتصادية</t>
  </si>
  <si>
    <t>المؤشـــــــــــــــــــــــــــــــــــــــــــــــــــــــــــــــــــــــــــــــــــــــرات</t>
  </si>
  <si>
    <t>القيمـــــــــــــــــــة</t>
  </si>
  <si>
    <t>النسبــــــة</t>
  </si>
  <si>
    <t>مؤشرأنتاجية الدينار من الأجور</t>
  </si>
  <si>
    <t>أنتاجية رأس المال الثابت</t>
  </si>
  <si>
    <t>نسبة التداول</t>
  </si>
  <si>
    <t>نسبة السيولة السريعة</t>
  </si>
  <si>
    <t>نسبة المخزون إلى صافي رأس المال العامل</t>
  </si>
  <si>
    <t>نسبة عائد الأستثمار</t>
  </si>
  <si>
    <t>نسبة الأقتراض إلى مجموع الموجودات</t>
  </si>
  <si>
    <t>معامل رأس المال</t>
  </si>
  <si>
    <t>مساهمة الربح في تكوين القيمة المضافة</t>
  </si>
  <si>
    <t>مساهمة التمويل الذاتي في الأستثمارات الحالية والمستقبلية</t>
  </si>
  <si>
    <t>معدل نصيب رأس المال من العائد المتحقق</t>
  </si>
  <si>
    <t>دوران المخزون</t>
  </si>
  <si>
    <t xml:space="preserve">                                                                                                                                </t>
  </si>
  <si>
    <t>الأحتياطيات</t>
  </si>
  <si>
    <t xml:space="preserve">دائنون </t>
  </si>
  <si>
    <t>العجز المتراكم</t>
  </si>
  <si>
    <t>قروض قصيرة الأجل</t>
  </si>
  <si>
    <t>أستثمارات قصيرة الأجل</t>
  </si>
  <si>
    <t>مخصص الديون المشكوك في تحصيلها</t>
  </si>
  <si>
    <t>مخصص هبوط قيمة الأستثمارات</t>
  </si>
  <si>
    <t>مخصص هبوط قيمة البضاعة</t>
  </si>
  <si>
    <t>الموجودات الثابتة</t>
  </si>
  <si>
    <t>كلفة</t>
  </si>
  <si>
    <t>مخصص</t>
  </si>
  <si>
    <t>النفقات الإيرادية المؤجلة</t>
  </si>
  <si>
    <t>مستلزمات السلعية</t>
  </si>
  <si>
    <t>المدينون</t>
  </si>
  <si>
    <t>الوقود والزيوت</t>
  </si>
  <si>
    <t xml:space="preserve">استثمارات قصيرة الاجل </t>
  </si>
  <si>
    <t>الادوات الاحتياطية</t>
  </si>
  <si>
    <t>السلف</t>
  </si>
  <si>
    <t>اللوازم والمهمات</t>
  </si>
  <si>
    <t>القرطاسية</t>
  </si>
  <si>
    <t>الكتب التعليمية</t>
  </si>
  <si>
    <t>أستثمارات طويلة الأجل</t>
  </si>
  <si>
    <t>تجهيزات العاملين</t>
  </si>
  <si>
    <t xml:space="preserve">قروض طويلة الأجل </t>
  </si>
  <si>
    <t>مواد طبية</t>
  </si>
  <si>
    <t xml:space="preserve">الخامات الرئيسية </t>
  </si>
  <si>
    <t>مواد اخرى</t>
  </si>
  <si>
    <t>بضائع لدى الغير</t>
  </si>
  <si>
    <t>أيراد النشاط الخدمي</t>
  </si>
  <si>
    <t>المتنوعات</t>
  </si>
  <si>
    <t xml:space="preserve">إيجار موجودات ثابتة </t>
  </si>
  <si>
    <t>إيراد التشغيل للغير</t>
  </si>
  <si>
    <t>أيرادات النشاط الجاري</t>
  </si>
  <si>
    <t>إيرادات أخرى</t>
  </si>
  <si>
    <t>صافي المبيعات</t>
  </si>
  <si>
    <t>عمولة مستلمة</t>
  </si>
  <si>
    <t>الرواتب والإجور</t>
  </si>
  <si>
    <t>النقل</t>
  </si>
  <si>
    <t>مشتريات بضاعة بغرض البيع</t>
  </si>
  <si>
    <t>التغير في مخزون مشتريات بضاعة بغرض البيع</t>
  </si>
  <si>
    <t>الاستخدامات الوسيطة</t>
  </si>
  <si>
    <t>إيجارات الأراضي المدفوعة</t>
  </si>
  <si>
    <t>الخامات والمواد الاولية</t>
  </si>
  <si>
    <t>الإيجارات الدائنة</t>
  </si>
  <si>
    <t>الإيجارات المدينة</t>
  </si>
  <si>
    <t>مواد التعبئة والتغليف</t>
  </si>
  <si>
    <t>اللوازم والمهارات</t>
  </si>
  <si>
    <t>المخلفات والمستهلكات</t>
  </si>
  <si>
    <t>كساوي</t>
  </si>
  <si>
    <t>مواد غذائية</t>
  </si>
  <si>
    <t>المياه</t>
  </si>
  <si>
    <t>الكهرباء</t>
  </si>
  <si>
    <t>مستلزمات سلعية اخرى</t>
  </si>
  <si>
    <t>صيانة مباني وانشاءات وطرق</t>
  </si>
  <si>
    <t>صيانة الات ومعدات</t>
  </si>
  <si>
    <t>صيانة وسائل نقلل وانتقال</t>
  </si>
  <si>
    <t>صيانة عدد وقوالب</t>
  </si>
  <si>
    <t>صيانة اثاث واحهزة مكاتب</t>
  </si>
  <si>
    <t>خدمات وابحاث واستشارات</t>
  </si>
  <si>
    <t>دعية واعلان</t>
  </si>
  <si>
    <t>نشر وطبع</t>
  </si>
  <si>
    <t>ضيافة</t>
  </si>
  <si>
    <t>مصاريف المعارض</t>
  </si>
  <si>
    <t>احتفلات</t>
  </si>
  <si>
    <t>نقل السلع والبضائع</t>
  </si>
  <si>
    <t>السفر والايفاد</t>
  </si>
  <si>
    <t>اتصالات عامة</t>
  </si>
  <si>
    <t>استئجار المباني</t>
  </si>
  <si>
    <t>استئجار  الات ومعدات</t>
  </si>
  <si>
    <t>استئجار وسائط نقل وانتقال</t>
  </si>
  <si>
    <t>استئجار عدد وقوالب</t>
  </si>
  <si>
    <t>استئجار اثاث واجهزة مكاتب</t>
  </si>
  <si>
    <t>اشتراكات وانتماءات</t>
  </si>
  <si>
    <t>اقساط تأمين</t>
  </si>
  <si>
    <t>مكافات لغير العاملين عن خدمات مؤداة</t>
  </si>
  <si>
    <t>ضرائب ورسوم مدفوعة لجهات اجنبية</t>
  </si>
  <si>
    <t>خدمات قانونية</t>
  </si>
  <si>
    <t>خدمات مصرفية</t>
  </si>
  <si>
    <t>تدريب وتأهيل</t>
  </si>
  <si>
    <t>مصروفات خدمية اخرى</t>
  </si>
  <si>
    <t>مقاولات وخدمات</t>
  </si>
  <si>
    <t>نفقات خدمات خاصة</t>
  </si>
  <si>
    <t>مجموع الاستخدامات</t>
  </si>
  <si>
    <t>الايرادت التحويلية</t>
  </si>
  <si>
    <t>ايرادات تحويلية متنوعة</t>
  </si>
  <si>
    <t>تبرعات مستلمة</t>
  </si>
  <si>
    <t>تعويضات وغرمات المستلمة</t>
  </si>
  <si>
    <t>ديون سبق شطبها</t>
  </si>
  <si>
    <t>ايرادات سنوات سابقة</t>
  </si>
  <si>
    <t>ايرادات عرضية</t>
  </si>
  <si>
    <t>مجموع الايرادات</t>
  </si>
  <si>
    <t xml:space="preserve">صافي التحويلات الجارية </t>
  </si>
  <si>
    <t>مصروفات المركز الرئيسي</t>
  </si>
  <si>
    <t>تبرعات للغير</t>
  </si>
  <si>
    <t>تعويضات وغرامات</t>
  </si>
  <si>
    <t>ديون مشطوبة</t>
  </si>
  <si>
    <t>اطفاء سلف الزواج</t>
  </si>
  <si>
    <t>حصة الوحدة الاقتصادية في تمويل الجهات ذات النفع العام</t>
  </si>
  <si>
    <t>سلع وخدمات مجانية</t>
  </si>
  <si>
    <t>سلع وخدمات منخفضة</t>
  </si>
  <si>
    <t>الاعانات</t>
  </si>
  <si>
    <t>مصروفات السنوات السابقة</t>
  </si>
  <si>
    <t>مصروفات عرضية</t>
  </si>
  <si>
    <t>خسائر راسمالية</t>
  </si>
  <si>
    <t>مصروفات متنوعة</t>
  </si>
  <si>
    <t>المجموع المصروفات النحويلية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</si>
</sst>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name val="Arial"/>
      <charset val="178"/>
    </font>
    <font>
      <b/>
      <sz val="14"/>
      <color theme="1"/>
      <name val="Simplified Arabic"/>
      <family val="1"/>
    </font>
    <font>
      <b/>
      <sz val="10"/>
      <name val="Simplified Arabic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Al-Matee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Simplified Arabic"/>
      <family val="1"/>
    </font>
    <font>
      <b/>
      <sz val="10"/>
      <color theme="1"/>
      <name val="Simplified Arabic"/>
      <family val="1"/>
    </font>
    <font>
      <b/>
      <sz val="12"/>
      <name val="Simplified Arabic"/>
      <family val="1"/>
    </font>
    <font>
      <b/>
      <sz val="14"/>
      <name val="Simplified Arabic"/>
      <family val="1"/>
    </font>
    <font>
      <sz val="14"/>
      <name val="Simplified Arabic"/>
      <family val="1"/>
    </font>
    <font>
      <sz val="10"/>
      <name val="Simplified Arabic"/>
      <family val="1"/>
    </font>
    <font>
      <b/>
      <sz val="16"/>
      <color rgb="FFFF0000"/>
      <name val="Simplified Arabic"/>
      <family val="1"/>
    </font>
    <font>
      <b/>
      <sz val="14"/>
      <color rgb="FFFF0000"/>
      <name val="Simplified Arabic"/>
      <family val="1"/>
    </font>
    <font>
      <b/>
      <sz val="18"/>
      <color rgb="FFFF0000"/>
      <name val="Simplified Arabic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indent="1"/>
    </xf>
    <xf numFmtId="3" fontId="6" fillId="0" borderId="1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right" vertical="center" indent="1"/>
    </xf>
    <xf numFmtId="0" fontId="2" fillId="4" borderId="0" xfId="0" applyFont="1" applyFill="1" applyAlignment="1">
      <alignment vertical="center" wrapText="1"/>
    </xf>
    <xf numFmtId="0" fontId="2" fillId="0" borderId="4" xfId="0" applyFont="1" applyBorder="1" applyAlignment="1">
      <alignment horizontal="right" vertical="center" indent="1"/>
    </xf>
    <xf numFmtId="3" fontId="2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horizontal="right" vertical="center" indent="1"/>
    </xf>
    <xf numFmtId="0" fontId="2" fillId="5" borderId="0" xfId="0" applyFont="1" applyFill="1" applyAlignment="1">
      <alignment vertical="center" wrapText="1"/>
    </xf>
    <xf numFmtId="3" fontId="2" fillId="0" borderId="0" xfId="0" applyNumberFormat="1" applyFont="1" applyFill="1" applyAlignment="1">
      <alignment vertical="center" wrapText="1"/>
    </xf>
    <xf numFmtId="0" fontId="2" fillId="0" borderId="4" xfId="0" applyNumberFormat="1" applyFont="1" applyBorder="1" applyAlignment="1">
      <alignment horizontal="right" vertical="center" indent="1"/>
    </xf>
    <xf numFmtId="0" fontId="2" fillId="0" borderId="5" xfId="0" applyNumberFormat="1" applyFont="1" applyBorder="1" applyAlignment="1">
      <alignment horizontal="right" vertical="center" indent="1"/>
    </xf>
    <xf numFmtId="49" fontId="2" fillId="0" borderId="4" xfId="0" applyNumberFormat="1" applyFont="1" applyBorder="1" applyAlignment="1">
      <alignment horizontal="right" vertical="center" inden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/>
    </xf>
    <xf numFmtId="3" fontId="5" fillId="0" borderId="6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3" fontId="8" fillId="0" borderId="0" xfId="0" applyNumberFormat="1" applyFont="1" applyFill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horizontal="right" vertical="center" wrapText="1"/>
    </xf>
    <xf numFmtId="0" fontId="9" fillId="0" borderId="1" xfId="0" applyNumberFormat="1" applyFont="1" applyBorder="1" applyAlignment="1">
      <alignment horizontal="right" vertical="center" wrapText="1"/>
    </xf>
    <xf numFmtId="0" fontId="9" fillId="0" borderId="1" xfId="0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right" vertical="center" wrapText="1"/>
    </xf>
    <xf numFmtId="0" fontId="9" fillId="0" borderId="0" xfId="0" applyNumberFormat="1" applyFont="1" applyBorder="1" applyAlignment="1">
      <alignment vertical="center" wrapText="1"/>
    </xf>
    <xf numFmtId="2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0" fontId="14" fillId="0" borderId="7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3" fontId="5" fillId="0" borderId="9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606;&#1602;&#1604;%202022%20&#1575;&#1587;&#1605;&#1575;&#1569;\&#1606;&#1602;&#1604;%202022%20&#1591;&#1576;&#1593;%20-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وانى العراق"/>
      <sheetName val="ورقة10"/>
      <sheetName val="النقل البري"/>
      <sheetName val="ورقة5 (2)"/>
      <sheetName val="سكك حديد"/>
      <sheetName val="ورقة5 (13)"/>
      <sheetName val="نقل الوفود"/>
      <sheetName val="ورقة1"/>
      <sheetName val="ناقلات النفط"/>
      <sheetName val="ورقة6"/>
      <sheetName val="الخطوط الجوية"/>
      <sheetName val="ورقة7"/>
      <sheetName val="النقل البحري"/>
      <sheetName val="ورقة2"/>
      <sheetName val="شبكة دولية"/>
      <sheetName val="ورقة9"/>
      <sheetName val="شركة السلام"/>
      <sheetName val="ورقة8"/>
      <sheetName val="خطوط الانابيب"/>
      <sheetName val="ورقة3"/>
      <sheetName val="لانظمة الالكترونية"/>
      <sheetName val="ورقة5"/>
      <sheetName val="خدمات مصرفية"/>
      <sheetName val="Sheet5"/>
      <sheetName val="نقل خاص"/>
      <sheetName val="ورقة4"/>
      <sheetName val="نشاط 1"/>
      <sheetName val="Sheet7"/>
      <sheetName val="Sheet10"/>
      <sheetName val="Sheet11"/>
    </sheetNames>
    <sheetDataSet>
      <sheetData sheetId="0">
        <row r="4">
          <cell r="C4">
            <v>62687912</v>
          </cell>
          <cell r="F4">
            <v>409679319</v>
          </cell>
        </row>
        <row r="5">
          <cell r="C5">
            <v>977352674</v>
          </cell>
          <cell r="F5">
            <v>464260897</v>
          </cell>
        </row>
        <row r="6">
          <cell r="C6">
            <v>1040040586</v>
          </cell>
          <cell r="F6">
            <v>366031</v>
          </cell>
        </row>
        <row r="7">
          <cell r="C7">
            <v>2000000</v>
          </cell>
          <cell r="F7">
            <v>515142586</v>
          </cell>
        </row>
        <row r="8">
          <cell r="C8">
            <v>0</v>
          </cell>
          <cell r="F8">
            <v>0</v>
          </cell>
        </row>
        <row r="9">
          <cell r="C9">
            <v>1042040586</v>
          </cell>
          <cell r="F9">
            <v>515508617</v>
          </cell>
        </row>
        <row r="10">
          <cell r="C10">
            <v>337869523</v>
          </cell>
          <cell r="F10">
            <v>90036169</v>
          </cell>
        </row>
        <row r="11">
          <cell r="C11">
            <v>1379910109</v>
          </cell>
          <cell r="F11">
            <v>425472448</v>
          </cell>
        </row>
        <row r="12">
          <cell r="C12">
            <v>838536201</v>
          </cell>
          <cell r="F12">
            <v>23110</v>
          </cell>
        </row>
        <row r="13">
          <cell r="C13">
            <v>35404015</v>
          </cell>
        </row>
        <row r="14">
          <cell r="C14">
            <v>511567185</v>
          </cell>
          <cell r="F14">
            <v>425449338</v>
          </cell>
        </row>
        <row r="15">
          <cell r="C15">
            <v>362373031</v>
          </cell>
          <cell r="F15">
            <v>72506339</v>
          </cell>
        </row>
        <row r="16">
          <cell r="C16">
            <v>41111237</v>
          </cell>
          <cell r="F16">
            <v>352942999</v>
          </cell>
        </row>
        <row r="17">
          <cell r="C17">
            <v>40178005</v>
          </cell>
          <cell r="F17">
            <v>-67584784</v>
          </cell>
        </row>
        <row r="18">
          <cell r="C18">
            <v>0</v>
          </cell>
          <cell r="F18">
            <v>285358215</v>
          </cell>
        </row>
        <row r="19">
          <cell r="C19">
            <v>458796</v>
          </cell>
          <cell r="F19">
            <v>98570527</v>
          </cell>
        </row>
        <row r="20">
          <cell r="C20">
            <v>474436</v>
          </cell>
          <cell r="F20">
            <v>12695887</v>
          </cell>
        </row>
        <row r="21">
          <cell r="C21">
            <v>222068287</v>
          </cell>
          <cell r="F21">
            <v>43913168</v>
          </cell>
        </row>
        <row r="22">
          <cell r="C22">
            <v>754343554</v>
          </cell>
          <cell r="F22">
            <v>41961472</v>
          </cell>
        </row>
        <row r="23">
          <cell r="C23">
            <v>1017523078</v>
          </cell>
          <cell r="F23">
            <v>186787688</v>
          </cell>
        </row>
        <row r="24">
          <cell r="C24">
            <v>679653555</v>
          </cell>
          <cell r="F24">
            <v>0</v>
          </cell>
        </row>
        <row r="25">
          <cell r="C25">
            <v>14000</v>
          </cell>
          <cell r="F25">
            <v>0</v>
          </cell>
        </row>
        <row r="26">
          <cell r="C26">
            <v>1042040586</v>
          </cell>
          <cell r="F26">
            <v>228749160</v>
          </cell>
        </row>
        <row r="27">
          <cell r="C27">
            <v>1379910109</v>
          </cell>
          <cell r="F27">
            <v>124193839</v>
          </cell>
        </row>
        <row r="51">
          <cell r="F51">
            <v>337869523</v>
          </cell>
        </row>
        <row r="63">
          <cell r="F63">
            <v>201436287</v>
          </cell>
        </row>
        <row r="64">
          <cell r="F64">
            <v>20632000</v>
          </cell>
        </row>
        <row r="68">
          <cell r="F68">
            <v>14000</v>
          </cell>
        </row>
        <row r="74">
          <cell r="F74">
            <v>514606561</v>
          </cell>
        </row>
        <row r="75">
          <cell r="F75">
            <v>536025</v>
          </cell>
        </row>
        <row r="92">
          <cell r="F92">
            <v>183696839</v>
          </cell>
        </row>
        <row r="93">
          <cell r="F93">
            <v>3090849</v>
          </cell>
        </row>
      </sheetData>
      <sheetData sheetId="1"/>
      <sheetData sheetId="2">
        <row r="4">
          <cell r="C4">
            <v>379000</v>
          </cell>
          <cell r="F4">
            <v>39980909</v>
          </cell>
        </row>
        <row r="5">
          <cell r="C5">
            <v>125706720</v>
          </cell>
          <cell r="F5">
            <v>36001926</v>
          </cell>
        </row>
        <row r="6">
          <cell r="C6">
            <v>126085720</v>
          </cell>
          <cell r="F6">
            <v>17817342</v>
          </cell>
        </row>
        <row r="7">
          <cell r="C7">
            <v>9732581</v>
          </cell>
          <cell r="F7">
            <v>50853264</v>
          </cell>
        </row>
        <row r="8">
          <cell r="C8">
            <v>0</v>
          </cell>
          <cell r="F8">
            <v>0</v>
          </cell>
        </row>
        <row r="9">
          <cell r="C9">
            <v>135818301</v>
          </cell>
          <cell r="F9">
            <v>68670606</v>
          </cell>
        </row>
        <row r="10">
          <cell r="C10">
            <v>358003738</v>
          </cell>
          <cell r="F10">
            <v>9484498</v>
          </cell>
        </row>
        <row r="11">
          <cell r="C11">
            <v>493822039</v>
          </cell>
          <cell r="F11">
            <v>59186108</v>
          </cell>
        </row>
        <row r="12">
          <cell r="C12">
            <v>48192646</v>
          </cell>
          <cell r="F12">
            <v>0</v>
          </cell>
        </row>
        <row r="13">
          <cell r="C13">
            <v>27790189</v>
          </cell>
          <cell r="F13">
            <v>0</v>
          </cell>
        </row>
        <row r="14">
          <cell r="C14">
            <v>36756622</v>
          </cell>
          <cell r="F14">
            <v>59186108</v>
          </cell>
        </row>
        <row r="15">
          <cell r="C15">
            <v>39226213</v>
          </cell>
          <cell r="F15">
            <v>2638238</v>
          </cell>
        </row>
        <row r="16">
          <cell r="C16">
            <v>1384596</v>
          </cell>
          <cell r="F16">
            <v>56547870</v>
          </cell>
        </row>
        <row r="17">
          <cell r="C17">
            <v>1384583</v>
          </cell>
          <cell r="F17">
            <v>6036963</v>
          </cell>
        </row>
        <row r="18">
          <cell r="C18">
            <v>0</v>
          </cell>
          <cell r="F18">
            <v>62584833</v>
          </cell>
        </row>
        <row r="19">
          <cell r="C19">
            <v>13</v>
          </cell>
          <cell r="F19">
            <v>32807292</v>
          </cell>
        </row>
        <row r="20">
          <cell r="C20">
            <v>0</v>
          </cell>
          <cell r="F20">
            <v>5335806</v>
          </cell>
        </row>
        <row r="21">
          <cell r="C21">
            <v>306354330</v>
          </cell>
          <cell r="F21">
            <v>24203264</v>
          </cell>
        </row>
        <row r="22">
          <cell r="C22">
            <v>146043817</v>
          </cell>
          <cell r="F22">
            <v>3268222</v>
          </cell>
        </row>
        <row r="23">
          <cell r="C23">
            <v>453782743</v>
          </cell>
          <cell r="F23">
            <v>29777541</v>
          </cell>
        </row>
        <row r="24">
          <cell r="C24">
            <v>95779005</v>
          </cell>
          <cell r="F24">
            <v>0</v>
          </cell>
        </row>
        <row r="25">
          <cell r="C25">
            <v>813083</v>
          </cell>
          <cell r="F25">
            <v>0</v>
          </cell>
        </row>
        <row r="26">
          <cell r="C26">
            <v>135818301</v>
          </cell>
          <cell r="F26">
            <v>33045763</v>
          </cell>
        </row>
        <row r="27">
          <cell r="C27">
            <v>493822039</v>
          </cell>
          <cell r="F27">
            <v>23502107</v>
          </cell>
        </row>
        <row r="51">
          <cell r="F51">
            <v>358003738</v>
          </cell>
        </row>
        <row r="63">
          <cell r="F63">
            <v>306354330</v>
          </cell>
        </row>
        <row r="68">
          <cell r="F68">
            <v>563083</v>
          </cell>
        </row>
        <row r="69">
          <cell r="F69">
            <v>250000</v>
          </cell>
        </row>
        <row r="74">
          <cell r="F74">
            <v>49460386</v>
          </cell>
        </row>
        <row r="75">
          <cell r="F75">
            <v>159880</v>
          </cell>
        </row>
        <row r="76">
          <cell r="F76">
            <v>540453</v>
          </cell>
        </row>
        <row r="77">
          <cell r="F77">
            <v>692545</v>
          </cell>
        </row>
        <row r="91">
          <cell r="F91">
            <v>29777541</v>
          </cell>
        </row>
      </sheetData>
      <sheetData sheetId="3"/>
      <sheetData sheetId="4">
        <row r="4">
          <cell r="C4">
            <v>1412607</v>
          </cell>
          <cell r="F4">
            <v>308496152</v>
          </cell>
        </row>
        <row r="5">
          <cell r="C5">
            <v>-91330525</v>
          </cell>
          <cell r="F5">
            <v>107537021</v>
          </cell>
        </row>
        <row r="6">
          <cell r="C6">
            <v>-89917918</v>
          </cell>
          <cell r="F6">
            <v>19022699</v>
          </cell>
        </row>
        <row r="7">
          <cell r="C7">
            <v>0</v>
          </cell>
          <cell r="F7">
            <v>466817</v>
          </cell>
        </row>
        <row r="8">
          <cell r="C8">
            <v>276364473</v>
          </cell>
          <cell r="F8">
            <v>22550</v>
          </cell>
        </row>
        <row r="9">
          <cell r="C9">
            <v>186446555</v>
          </cell>
          <cell r="F9">
            <v>19466966</v>
          </cell>
        </row>
        <row r="10">
          <cell r="C10">
            <v>221377905</v>
          </cell>
          <cell r="F10">
            <v>10254330</v>
          </cell>
        </row>
        <row r="11">
          <cell r="C11">
            <v>407824460</v>
          </cell>
          <cell r="F11">
            <v>9212636</v>
          </cell>
        </row>
        <row r="12">
          <cell r="C12">
            <v>406639339</v>
          </cell>
          <cell r="F12">
            <v>0</v>
          </cell>
        </row>
        <row r="13">
          <cell r="C13">
            <v>9393834</v>
          </cell>
          <cell r="F13">
            <v>34208105</v>
          </cell>
        </row>
        <row r="14">
          <cell r="C14">
            <v>102607955</v>
          </cell>
          <cell r="F14">
            <v>43420741</v>
          </cell>
        </row>
        <row r="15">
          <cell r="C15">
            <v>313425218</v>
          </cell>
          <cell r="F15">
            <v>18521813</v>
          </cell>
        </row>
        <row r="16">
          <cell r="C16">
            <v>25476941</v>
          </cell>
          <cell r="F16">
            <v>24898928</v>
          </cell>
        </row>
        <row r="17">
          <cell r="C17">
            <v>18576593</v>
          </cell>
          <cell r="F17">
            <v>11087462</v>
          </cell>
        </row>
        <row r="18">
          <cell r="C18">
            <v>0</v>
          </cell>
          <cell r="F18">
            <v>35986390</v>
          </cell>
        </row>
        <row r="19">
          <cell r="C19">
            <v>1564997</v>
          </cell>
          <cell r="F19">
            <v>-842586</v>
          </cell>
        </row>
        <row r="20">
          <cell r="C20">
            <v>5335351</v>
          </cell>
          <cell r="F20">
            <v>-842586</v>
          </cell>
        </row>
        <row r="21">
          <cell r="C21">
            <v>57673042</v>
          </cell>
          <cell r="F21">
            <v>0</v>
          </cell>
        </row>
        <row r="22">
          <cell r="C22">
            <v>11197059</v>
          </cell>
          <cell r="F22">
            <v>0</v>
          </cell>
        </row>
        <row r="23">
          <cell r="C23">
            <v>94347042</v>
          </cell>
          <cell r="F23">
            <v>39614233</v>
          </cell>
        </row>
        <row r="24">
          <cell r="C24">
            <v>-127030863</v>
          </cell>
          <cell r="F24">
            <v>-2785257</v>
          </cell>
        </row>
        <row r="25">
          <cell r="C25">
            <v>52200</v>
          </cell>
          <cell r="F25">
            <v>0</v>
          </cell>
        </row>
        <row r="26">
          <cell r="C26">
            <v>186446555</v>
          </cell>
          <cell r="F26">
            <v>39614233</v>
          </cell>
        </row>
        <row r="27">
          <cell r="C27">
            <v>407824460</v>
          </cell>
          <cell r="F27">
            <v>-14715305</v>
          </cell>
        </row>
        <row r="51">
          <cell r="F51">
            <v>221377905</v>
          </cell>
        </row>
        <row r="63">
          <cell r="F63">
            <v>57673042</v>
          </cell>
        </row>
        <row r="68">
          <cell r="F68">
            <v>52200</v>
          </cell>
        </row>
        <row r="71">
          <cell r="C71">
            <v>3378319</v>
          </cell>
        </row>
        <row r="75">
          <cell r="F75">
            <v>445843</v>
          </cell>
        </row>
        <row r="77">
          <cell r="F77">
            <v>20974</v>
          </cell>
        </row>
        <row r="88">
          <cell r="C88">
            <v>694048</v>
          </cell>
        </row>
        <row r="89">
          <cell r="C89">
            <v>4398139</v>
          </cell>
        </row>
        <row r="90">
          <cell r="C90">
            <v>357317</v>
          </cell>
        </row>
        <row r="91">
          <cell r="F91">
            <v>39597896</v>
          </cell>
        </row>
        <row r="92">
          <cell r="C92">
            <v>162081</v>
          </cell>
          <cell r="F92">
            <v>16337</v>
          </cell>
        </row>
        <row r="93">
          <cell r="C93">
            <v>81949</v>
          </cell>
        </row>
        <row r="95">
          <cell r="C95">
            <v>6261</v>
          </cell>
        </row>
        <row r="98">
          <cell r="C98">
            <v>6374</v>
          </cell>
        </row>
        <row r="99">
          <cell r="C99">
            <v>40755</v>
          </cell>
        </row>
        <row r="101">
          <cell r="C101">
            <v>1077744</v>
          </cell>
        </row>
        <row r="102">
          <cell r="C102">
            <v>159411</v>
          </cell>
          <cell r="F102">
            <v>2785257</v>
          </cell>
        </row>
        <row r="103">
          <cell r="C103">
            <v>347582</v>
          </cell>
        </row>
        <row r="105">
          <cell r="C105">
            <v>91818</v>
          </cell>
        </row>
        <row r="107">
          <cell r="C107">
            <v>7624</v>
          </cell>
        </row>
        <row r="108">
          <cell r="C108">
            <v>790</v>
          </cell>
        </row>
        <row r="109">
          <cell r="C109">
            <v>500</v>
          </cell>
        </row>
        <row r="111">
          <cell r="C111">
            <v>390</v>
          </cell>
        </row>
        <row r="113">
          <cell r="C113">
            <v>432502</v>
          </cell>
        </row>
        <row r="114">
          <cell r="C114">
            <v>29181</v>
          </cell>
        </row>
        <row r="116">
          <cell r="C116">
            <v>509241</v>
          </cell>
        </row>
        <row r="122">
          <cell r="C122">
            <v>5321</v>
          </cell>
        </row>
        <row r="124">
          <cell r="C124">
            <v>6255</v>
          </cell>
        </row>
        <row r="125">
          <cell r="C125">
            <v>22515</v>
          </cell>
        </row>
        <row r="126">
          <cell r="C126">
            <v>591</v>
          </cell>
        </row>
        <row r="127">
          <cell r="C127">
            <v>1815941</v>
          </cell>
        </row>
        <row r="138">
          <cell r="C138">
            <v>7000</v>
          </cell>
        </row>
        <row r="145">
          <cell r="C145">
            <v>220013</v>
          </cell>
        </row>
        <row r="146">
          <cell r="C146">
            <v>21526</v>
          </cell>
        </row>
        <row r="149">
          <cell r="C149">
            <v>248539</v>
          </cell>
        </row>
        <row r="151">
          <cell r="C151">
            <v>10424513</v>
          </cell>
        </row>
      </sheetData>
      <sheetData sheetId="5"/>
      <sheetData sheetId="6">
        <row r="4">
          <cell r="C4">
            <v>75240</v>
          </cell>
          <cell r="F4">
            <v>54812979</v>
          </cell>
        </row>
        <row r="5">
          <cell r="C5">
            <v>89832016</v>
          </cell>
          <cell r="F5">
            <v>168204342</v>
          </cell>
        </row>
        <row r="6">
          <cell r="C6">
            <v>89907256</v>
          </cell>
          <cell r="F6">
            <v>16347975</v>
          </cell>
        </row>
        <row r="7">
          <cell r="C7">
            <v>116512</v>
          </cell>
          <cell r="F7">
            <v>1727991</v>
          </cell>
        </row>
        <row r="8">
          <cell r="C8">
            <v>64800000</v>
          </cell>
          <cell r="F8">
            <v>9600</v>
          </cell>
        </row>
        <row r="9">
          <cell r="C9">
            <v>154823768</v>
          </cell>
          <cell r="F9">
            <v>18066366</v>
          </cell>
        </row>
        <row r="10">
          <cell r="C10">
            <v>27106871</v>
          </cell>
          <cell r="F10">
            <v>8014083</v>
          </cell>
        </row>
        <row r="11">
          <cell r="C11">
            <v>181930639</v>
          </cell>
          <cell r="F11">
            <v>10052283</v>
          </cell>
        </row>
        <row r="12">
          <cell r="C12">
            <v>223017321</v>
          </cell>
          <cell r="F12">
            <v>0</v>
          </cell>
        </row>
        <row r="13">
          <cell r="C13">
            <v>0</v>
          </cell>
          <cell r="F13">
            <v>0</v>
          </cell>
        </row>
        <row r="14">
          <cell r="C14">
            <v>174639448</v>
          </cell>
          <cell r="F14">
            <v>10052283</v>
          </cell>
        </row>
        <row r="15">
          <cell r="C15">
            <v>48377873</v>
          </cell>
          <cell r="F15">
            <v>12966990</v>
          </cell>
        </row>
        <row r="16">
          <cell r="C16">
            <v>16942448</v>
          </cell>
          <cell r="F16">
            <v>-2914707</v>
          </cell>
        </row>
        <row r="17">
          <cell r="C17">
            <v>15486434</v>
          </cell>
          <cell r="F17">
            <v>2710254</v>
          </cell>
        </row>
        <row r="18">
          <cell r="C18">
            <v>0</v>
          </cell>
          <cell r="F18">
            <v>-204453</v>
          </cell>
        </row>
        <row r="19">
          <cell r="C19">
            <v>1430883</v>
          </cell>
          <cell r="F19">
            <v>-14896266</v>
          </cell>
        </row>
        <row r="20">
          <cell r="C20">
            <v>25131</v>
          </cell>
          <cell r="F20">
            <v>-14896266</v>
          </cell>
        </row>
        <row r="21">
          <cell r="C21">
            <v>26954831</v>
          </cell>
          <cell r="F21">
            <v>0</v>
          </cell>
        </row>
        <row r="22">
          <cell r="C22">
            <v>24578987</v>
          </cell>
          <cell r="F22">
            <v>0</v>
          </cell>
        </row>
        <row r="23">
          <cell r="C23">
            <v>68476266</v>
          </cell>
          <cell r="F23">
            <v>14691813</v>
          </cell>
        </row>
        <row r="24">
          <cell r="C24">
            <v>41369395</v>
          </cell>
          <cell r="F24">
            <v>0</v>
          </cell>
        </row>
        <row r="25">
          <cell r="C25">
            <v>65076500</v>
          </cell>
          <cell r="F25">
            <v>0</v>
          </cell>
        </row>
        <row r="26">
          <cell r="C26">
            <v>154823768</v>
          </cell>
          <cell r="F26">
            <v>14691813</v>
          </cell>
        </row>
        <row r="27">
          <cell r="C27">
            <v>181930639</v>
          </cell>
          <cell r="F27">
            <v>-17606520</v>
          </cell>
        </row>
        <row r="51">
          <cell r="F51">
            <v>27106871</v>
          </cell>
        </row>
        <row r="63">
          <cell r="F63">
            <v>26954831</v>
          </cell>
        </row>
        <row r="68">
          <cell r="F68">
            <v>64800000</v>
          </cell>
        </row>
        <row r="69">
          <cell r="F69">
            <v>276500</v>
          </cell>
        </row>
        <row r="75">
          <cell r="F75">
            <v>1135513</v>
          </cell>
        </row>
        <row r="76">
          <cell r="F76">
            <v>592298</v>
          </cell>
        </row>
        <row r="77">
          <cell r="F77">
            <v>180</v>
          </cell>
        </row>
        <row r="88">
          <cell r="C88">
            <v>2446597</v>
          </cell>
        </row>
        <row r="89">
          <cell r="C89">
            <v>4412063</v>
          </cell>
        </row>
        <row r="90">
          <cell r="F90">
            <v>14691813</v>
          </cell>
        </row>
        <row r="91">
          <cell r="C91">
            <v>53663</v>
          </cell>
        </row>
        <row r="92">
          <cell r="C92">
            <v>52124</v>
          </cell>
        </row>
        <row r="94">
          <cell r="C94">
            <v>3301</v>
          </cell>
        </row>
        <row r="97">
          <cell r="C97">
            <v>936</v>
          </cell>
        </row>
        <row r="98">
          <cell r="C98">
            <v>20627</v>
          </cell>
        </row>
        <row r="100">
          <cell r="C100">
            <v>110284</v>
          </cell>
        </row>
        <row r="101">
          <cell r="C101">
            <v>18294</v>
          </cell>
        </row>
        <row r="102">
          <cell r="C102">
            <v>73917</v>
          </cell>
        </row>
        <row r="104">
          <cell r="C104">
            <v>12532</v>
          </cell>
        </row>
        <row r="106">
          <cell r="C106">
            <v>3825</v>
          </cell>
        </row>
        <row r="112">
          <cell r="C112">
            <v>395605</v>
          </cell>
        </row>
        <row r="113">
          <cell r="C113">
            <v>124813</v>
          </cell>
        </row>
        <row r="114">
          <cell r="C114">
            <v>63386</v>
          </cell>
        </row>
        <row r="115">
          <cell r="C115">
            <v>2500</v>
          </cell>
        </row>
        <row r="116">
          <cell r="C116">
            <v>5150</v>
          </cell>
        </row>
        <row r="118">
          <cell r="C118">
            <v>6000</v>
          </cell>
        </row>
        <row r="119">
          <cell r="C119">
            <v>3504</v>
          </cell>
        </row>
        <row r="121">
          <cell r="C121">
            <v>30550</v>
          </cell>
        </row>
        <row r="122">
          <cell r="C122">
            <v>15044</v>
          </cell>
        </row>
        <row r="123">
          <cell r="C123">
            <v>15458</v>
          </cell>
        </row>
        <row r="124">
          <cell r="C124">
            <v>27888</v>
          </cell>
        </row>
        <row r="125">
          <cell r="C125">
            <v>17578</v>
          </cell>
        </row>
        <row r="126">
          <cell r="C126">
            <v>98444</v>
          </cell>
        </row>
        <row r="148">
          <cell r="C148">
            <v>6970</v>
          </cell>
        </row>
        <row r="149">
          <cell r="C149">
            <v>1089467</v>
          </cell>
        </row>
        <row r="153">
          <cell r="C153">
            <v>1096437</v>
          </cell>
        </row>
      </sheetData>
      <sheetData sheetId="7"/>
      <sheetData sheetId="8">
        <row r="4">
          <cell r="C4">
            <v>1097104</v>
          </cell>
          <cell r="F4">
            <v>106176958</v>
          </cell>
        </row>
        <row r="5">
          <cell r="C5">
            <v>221773303</v>
          </cell>
          <cell r="F5">
            <v>130310105</v>
          </cell>
        </row>
        <row r="6">
          <cell r="C6">
            <v>222870407</v>
          </cell>
          <cell r="F6">
            <v>149954573</v>
          </cell>
        </row>
        <row r="7">
          <cell r="C7">
            <v>0</v>
          </cell>
          <cell r="F7">
            <v>7805</v>
          </cell>
        </row>
        <row r="8">
          <cell r="C8">
            <v>0</v>
          </cell>
          <cell r="F8">
            <v>0</v>
          </cell>
        </row>
        <row r="9">
          <cell r="C9">
            <v>222870407</v>
          </cell>
          <cell r="F9">
            <v>149962378</v>
          </cell>
        </row>
        <row r="10">
          <cell r="C10">
            <v>264466205</v>
          </cell>
          <cell r="F10">
            <v>108403352</v>
          </cell>
        </row>
        <row r="11">
          <cell r="C11">
            <v>487336612</v>
          </cell>
          <cell r="F11">
            <v>41559026</v>
          </cell>
        </row>
        <row r="12">
          <cell r="C12">
            <v>146042450</v>
          </cell>
          <cell r="F12">
            <v>0</v>
          </cell>
        </row>
        <row r="13">
          <cell r="C13">
            <v>90444613</v>
          </cell>
          <cell r="F13">
            <v>0</v>
          </cell>
        </row>
        <row r="14">
          <cell r="C14">
            <v>134867473</v>
          </cell>
          <cell r="F14">
            <v>41559026</v>
          </cell>
        </row>
        <row r="15">
          <cell r="C15">
            <v>101619590</v>
          </cell>
          <cell r="F15">
            <v>7681100</v>
          </cell>
        </row>
        <row r="16">
          <cell r="C16">
            <v>2619319</v>
          </cell>
          <cell r="F16">
            <v>33877926</v>
          </cell>
        </row>
        <row r="17">
          <cell r="C17">
            <v>2453063</v>
          </cell>
          <cell r="F17">
            <v>3616935</v>
          </cell>
        </row>
        <row r="18">
          <cell r="C18">
            <v>0</v>
          </cell>
          <cell r="F18">
            <v>37494861</v>
          </cell>
        </row>
        <row r="19">
          <cell r="C19">
            <v>166256</v>
          </cell>
          <cell r="F19">
            <v>21752167</v>
          </cell>
        </row>
        <row r="20">
          <cell r="C20">
            <v>0</v>
          </cell>
          <cell r="F20">
            <v>5164040</v>
          </cell>
        </row>
        <row r="21">
          <cell r="C21">
            <v>204031416</v>
          </cell>
          <cell r="F21">
            <v>9690591</v>
          </cell>
        </row>
        <row r="22">
          <cell r="C22">
            <v>179066287</v>
          </cell>
          <cell r="F22">
            <v>6897536</v>
          </cell>
        </row>
        <row r="23">
          <cell r="C23">
            <v>385717022</v>
          </cell>
          <cell r="F23">
            <v>15742184</v>
          </cell>
        </row>
        <row r="24">
          <cell r="C24">
            <v>121250817</v>
          </cell>
          <cell r="F24">
            <v>0</v>
          </cell>
        </row>
        <row r="25">
          <cell r="C25">
            <v>0</v>
          </cell>
          <cell r="F25">
            <v>510</v>
          </cell>
        </row>
        <row r="26">
          <cell r="C26">
            <v>222870407</v>
          </cell>
          <cell r="F26">
            <v>22639720</v>
          </cell>
        </row>
        <row r="27">
          <cell r="C27">
            <v>487336612</v>
          </cell>
          <cell r="F27">
            <v>11238206</v>
          </cell>
        </row>
        <row r="51">
          <cell r="F51">
            <v>264466205</v>
          </cell>
        </row>
        <row r="63">
          <cell r="F63">
            <v>204031416</v>
          </cell>
        </row>
        <row r="75">
          <cell r="F75">
            <v>7805</v>
          </cell>
        </row>
        <row r="90">
          <cell r="F90">
            <v>15370996</v>
          </cell>
        </row>
        <row r="97">
          <cell r="F97">
            <v>510</v>
          </cell>
        </row>
      </sheetData>
      <sheetData sheetId="9"/>
      <sheetData sheetId="10">
        <row r="4">
          <cell r="C4">
            <v>278497</v>
          </cell>
          <cell r="F4">
            <v>343424877</v>
          </cell>
        </row>
        <row r="5">
          <cell r="C5">
            <v>11870412</v>
          </cell>
          <cell r="F5">
            <v>605077192</v>
          </cell>
        </row>
        <row r="6">
          <cell r="C6">
            <v>12148909</v>
          </cell>
          <cell r="F6">
            <v>486186586</v>
          </cell>
        </row>
        <row r="7">
          <cell r="C7">
            <v>0</v>
          </cell>
          <cell r="F7">
            <v>4208980</v>
          </cell>
        </row>
        <row r="8">
          <cell r="C8">
            <v>0</v>
          </cell>
          <cell r="F8">
            <v>1018950</v>
          </cell>
        </row>
        <row r="9">
          <cell r="C9">
            <v>12148909</v>
          </cell>
          <cell r="F9">
            <v>489376616</v>
          </cell>
        </row>
        <row r="10">
          <cell r="C10">
            <v>1016732831</v>
          </cell>
          <cell r="F10">
            <v>230447577</v>
          </cell>
        </row>
        <row r="11">
          <cell r="C11">
            <v>1028881740</v>
          </cell>
          <cell r="F11">
            <v>258929039</v>
          </cell>
        </row>
        <row r="12">
          <cell r="C12">
            <v>944853645</v>
          </cell>
          <cell r="F12">
            <v>0</v>
          </cell>
        </row>
        <row r="13">
          <cell r="C13">
            <v>3648424</v>
          </cell>
          <cell r="F13">
            <v>0</v>
          </cell>
        </row>
        <row r="14">
          <cell r="C14">
            <v>656457579</v>
          </cell>
          <cell r="F14">
            <v>258929039</v>
          </cell>
        </row>
        <row r="15">
          <cell r="C15">
            <v>292044490</v>
          </cell>
          <cell r="F15">
            <v>56292263</v>
          </cell>
        </row>
        <row r="16">
          <cell r="C16">
            <v>-21859361</v>
          </cell>
          <cell r="F16">
            <v>202636776</v>
          </cell>
        </row>
        <row r="17">
          <cell r="C17">
            <v>-23342620</v>
          </cell>
          <cell r="F17">
            <v>-91462095</v>
          </cell>
        </row>
        <row r="18">
          <cell r="C18">
            <v>1670</v>
          </cell>
          <cell r="F18">
            <v>111174681</v>
          </cell>
        </row>
        <row r="19">
          <cell r="C19">
            <v>1477487</v>
          </cell>
          <cell r="F19">
            <v>48618071</v>
          </cell>
        </row>
        <row r="20">
          <cell r="C20">
            <v>4102</v>
          </cell>
          <cell r="F20">
            <v>19341494</v>
          </cell>
        </row>
        <row r="21">
          <cell r="C21">
            <v>480915508</v>
          </cell>
          <cell r="F21">
            <v>21878131</v>
          </cell>
        </row>
        <row r="22">
          <cell r="C22">
            <v>268382221</v>
          </cell>
          <cell r="F22">
            <v>7398446</v>
          </cell>
        </row>
        <row r="23">
          <cell r="C23">
            <v>727438368</v>
          </cell>
          <cell r="F23">
            <v>62781288</v>
          </cell>
        </row>
        <row r="24">
          <cell r="C24">
            <v>-289294463</v>
          </cell>
          <cell r="F24">
            <v>-224678</v>
          </cell>
        </row>
        <row r="25">
          <cell r="C25">
            <v>9398882</v>
          </cell>
          <cell r="F25">
            <v>0</v>
          </cell>
        </row>
        <row r="26">
          <cell r="C26">
            <v>12148909</v>
          </cell>
          <cell r="F26">
            <v>70179734</v>
          </cell>
        </row>
        <row r="27">
          <cell r="C27">
            <v>1028881740</v>
          </cell>
          <cell r="F27">
            <v>132457042</v>
          </cell>
        </row>
        <row r="51">
          <cell r="F51">
            <v>1016732831</v>
          </cell>
        </row>
        <row r="63">
          <cell r="F63">
            <v>480915366</v>
          </cell>
        </row>
        <row r="64">
          <cell r="F64">
            <v>142</v>
          </cell>
        </row>
        <row r="68">
          <cell r="F68">
            <v>9398882</v>
          </cell>
        </row>
        <row r="71">
          <cell r="C71">
            <v>126776</v>
          </cell>
        </row>
        <row r="74">
          <cell r="F74">
            <v>3223744</v>
          </cell>
        </row>
        <row r="76">
          <cell r="F76">
            <v>985236</v>
          </cell>
        </row>
        <row r="87">
          <cell r="C87">
            <v>83744</v>
          </cell>
        </row>
        <row r="88">
          <cell r="C88">
            <v>58224155</v>
          </cell>
        </row>
        <row r="89">
          <cell r="C89">
            <v>17583247</v>
          </cell>
        </row>
        <row r="90">
          <cell r="F90">
            <v>59456799</v>
          </cell>
        </row>
        <row r="91">
          <cell r="C91">
            <v>524710</v>
          </cell>
          <cell r="F91">
            <v>3324489</v>
          </cell>
        </row>
        <row r="92">
          <cell r="C92">
            <v>132074</v>
          </cell>
        </row>
        <row r="93">
          <cell r="C93">
            <v>105318</v>
          </cell>
        </row>
        <row r="94">
          <cell r="C94">
            <v>163164</v>
          </cell>
        </row>
        <row r="95">
          <cell r="C95">
            <v>2638586</v>
          </cell>
        </row>
        <row r="96">
          <cell r="C96">
            <v>63388</v>
          </cell>
        </row>
        <row r="97">
          <cell r="C97">
            <v>2169</v>
          </cell>
        </row>
        <row r="98">
          <cell r="C98">
            <v>22700</v>
          </cell>
        </row>
        <row r="99">
          <cell r="C99">
            <v>17069716</v>
          </cell>
        </row>
        <row r="100">
          <cell r="C100">
            <v>649132</v>
          </cell>
          <cell r="F100">
            <v>224678</v>
          </cell>
        </row>
        <row r="101">
          <cell r="C101">
            <v>5006907</v>
          </cell>
        </row>
        <row r="102">
          <cell r="C102">
            <v>7432653</v>
          </cell>
        </row>
        <row r="103">
          <cell r="C103">
            <v>4167</v>
          </cell>
        </row>
        <row r="104">
          <cell r="C104">
            <v>238399</v>
          </cell>
        </row>
        <row r="105">
          <cell r="C105">
            <v>311533</v>
          </cell>
        </row>
        <row r="106">
          <cell r="C106">
            <v>25171</v>
          </cell>
        </row>
        <row r="107">
          <cell r="C107">
            <v>657178</v>
          </cell>
        </row>
        <row r="108">
          <cell r="C108">
            <v>3658</v>
          </cell>
        </row>
        <row r="110">
          <cell r="C110">
            <v>8661</v>
          </cell>
        </row>
        <row r="112">
          <cell r="C112">
            <v>7537686</v>
          </cell>
        </row>
        <row r="113">
          <cell r="C113">
            <v>221548</v>
          </cell>
        </row>
        <row r="114">
          <cell r="C114">
            <v>1731411</v>
          </cell>
        </row>
        <row r="115">
          <cell r="C115">
            <v>60918</v>
          </cell>
        </row>
        <row r="116">
          <cell r="C116">
            <v>4396047</v>
          </cell>
        </row>
        <row r="117">
          <cell r="C117">
            <v>1522</v>
          </cell>
        </row>
        <row r="118">
          <cell r="C118">
            <v>229</v>
          </cell>
        </row>
        <row r="119">
          <cell r="C119">
            <v>95684</v>
          </cell>
        </row>
        <row r="120">
          <cell r="C120">
            <v>10062777</v>
          </cell>
        </row>
        <row r="121">
          <cell r="C121">
            <v>25755</v>
          </cell>
        </row>
        <row r="122">
          <cell r="C122">
            <v>726274</v>
          </cell>
        </row>
        <row r="123">
          <cell r="C123">
            <v>26400</v>
          </cell>
        </row>
        <row r="124">
          <cell r="C124">
            <v>219333</v>
          </cell>
        </row>
        <row r="125">
          <cell r="C125">
            <v>2571374</v>
          </cell>
        </row>
        <row r="126">
          <cell r="C126">
            <v>81334656</v>
          </cell>
        </row>
        <row r="143">
          <cell r="C143">
            <v>29829</v>
          </cell>
        </row>
        <row r="149">
          <cell r="C149">
            <v>790000</v>
          </cell>
        </row>
        <row r="150">
          <cell r="C150">
            <v>178317266</v>
          </cell>
        </row>
        <row r="151">
          <cell r="C151">
            <v>736821</v>
          </cell>
        </row>
        <row r="154">
          <cell r="C154">
            <v>179873916</v>
          </cell>
        </row>
      </sheetData>
      <sheetData sheetId="11"/>
      <sheetData sheetId="12">
        <row r="4">
          <cell r="C4">
            <v>121981468</v>
          </cell>
          <cell r="F4">
            <v>92399634</v>
          </cell>
        </row>
        <row r="5">
          <cell r="C5">
            <v>70149207</v>
          </cell>
          <cell r="F5">
            <v>-4914228</v>
          </cell>
        </row>
        <row r="6">
          <cell r="C6">
            <v>192130675</v>
          </cell>
          <cell r="F6">
            <v>174384004</v>
          </cell>
        </row>
        <row r="7">
          <cell r="C7">
            <v>40000</v>
          </cell>
          <cell r="F7">
            <v>3148</v>
          </cell>
        </row>
        <row r="8">
          <cell r="C8">
            <v>0</v>
          </cell>
          <cell r="F8">
            <v>0</v>
          </cell>
        </row>
        <row r="9">
          <cell r="C9">
            <v>192170675</v>
          </cell>
          <cell r="F9">
            <v>174387152</v>
          </cell>
        </row>
        <row r="10">
          <cell r="C10">
            <v>466494845</v>
          </cell>
          <cell r="F10">
            <v>92617973</v>
          </cell>
        </row>
        <row r="11">
          <cell r="C11">
            <v>658665520</v>
          </cell>
          <cell r="F11">
            <v>81769179</v>
          </cell>
        </row>
        <row r="12">
          <cell r="C12">
            <v>86464685</v>
          </cell>
          <cell r="F12">
            <v>175</v>
          </cell>
        </row>
        <row r="13">
          <cell r="C13">
            <v>1020721</v>
          </cell>
          <cell r="F13">
            <v>0</v>
          </cell>
        </row>
        <row r="14">
          <cell r="C14">
            <v>0</v>
          </cell>
          <cell r="F14">
            <v>81769004</v>
          </cell>
        </row>
        <row r="15">
          <cell r="C15">
            <v>87485406</v>
          </cell>
          <cell r="F15">
            <v>7971250</v>
          </cell>
        </row>
        <row r="16">
          <cell r="C16">
            <v>3547738</v>
          </cell>
          <cell r="F16">
            <v>73797754</v>
          </cell>
        </row>
        <row r="17">
          <cell r="C17">
            <v>3467010</v>
          </cell>
          <cell r="F17">
            <v>30981320</v>
          </cell>
        </row>
        <row r="18">
          <cell r="C18">
            <v>0</v>
          </cell>
          <cell r="F18">
            <v>104779074</v>
          </cell>
        </row>
        <row r="19">
          <cell r="C19">
            <v>80728</v>
          </cell>
          <cell r="F19">
            <v>69484100</v>
          </cell>
        </row>
        <row r="20">
          <cell r="C20">
            <v>0</v>
          </cell>
          <cell r="F20">
            <v>42468745</v>
          </cell>
        </row>
        <row r="21">
          <cell r="C21">
            <v>330894151</v>
          </cell>
          <cell r="F21">
            <v>24459155</v>
          </cell>
        </row>
        <row r="22">
          <cell r="C22">
            <v>235453738</v>
          </cell>
          <cell r="F22">
            <v>2556200</v>
          </cell>
        </row>
        <row r="23">
          <cell r="C23">
            <v>569895627</v>
          </cell>
          <cell r="F23">
            <v>35294974</v>
          </cell>
        </row>
        <row r="24">
          <cell r="C24">
            <v>103400782</v>
          </cell>
          <cell r="F24">
            <v>0</v>
          </cell>
        </row>
        <row r="25">
          <cell r="C25">
            <v>1284487</v>
          </cell>
          <cell r="F25">
            <v>0</v>
          </cell>
        </row>
        <row r="26">
          <cell r="C26">
            <v>192170675</v>
          </cell>
          <cell r="F26">
            <v>37851174</v>
          </cell>
        </row>
        <row r="27">
          <cell r="C27">
            <v>658665520</v>
          </cell>
          <cell r="F27">
            <v>35946580</v>
          </cell>
        </row>
        <row r="50">
          <cell r="F50">
            <v>466494845</v>
          </cell>
        </row>
        <row r="62">
          <cell r="F62">
            <v>330894151</v>
          </cell>
        </row>
        <row r="67">
          <cell r="F67">
            <v>23237</v>
          </cell>
        </row>
        <row r="68">
          <cell r="F68">
            <v>1261250</v>
          </cell>
        </row>
        <row r="74">
          <cell r="F74">
            <v>3148</v>
          </cell>
        </row>
        <row r="88">
          <cell r="C88">
            <v>7108480</v>
          </cell>
        </row>
        <row r="89">
          <cell r="C89">
            <v>631327</v>
          </cell>
        </row>
        <row r="90">
          <cell r="F90">
            <v>34836169</v>
          </cell>
        </row>
        <row r="91">
          <cell r="C91">
            <v>575084</v>
          </cell>
          <cell r="F91">
            <v>458805</v>
          </cell>
        </row>
        <row r="92">
          <cell r="C92">
            <v>41713</v>
          </cell>
        </row>
        <row r="94">
          <cell r="C94">
            <v>9518</v>
          </cell>
        </row>
        <row r="96">
          <cell r="C96">
            <v>20132</v>
          </cell>
        </row>
        <row r="97">
          <cell r="C97">
            <v>28503</v>
          </cell>
        </row>
        <row r="98">
          <cell r="C98">
            <v>69274</v>
          </cell>
        </row>
        <row r="100">
          <cell r="C100">
            <v>196680</v>
          </cell>
        </row>
        <row r="101">
          <cell r="C101">
            <v>9403</v>
          </cell>
        </row>
        <row r="102">
          <cell r="C102">
            <v>6454978</v>
          </cell>
        </row>
        <row r="103">
          <cell r="C103">
            <v>650</v>
          </cell>
        </row>
        <row r="104">
          <cell r="C104">
            <v>16904</v>
          </cell>
        </row>
        <row r="105">
          <cell r="C105">
            <v>92250</v>
          </cell>
        </row>
        <row r="106">
          <cell r="C106">
            <v>23202</v>
          </cell>
        </row>
        <row r="107">
          <cell r="C107">
            <v>23801</v>
          </cell>
        </row>
        <row r="108">
          <cell r="C108">
            <v>88603</v>
          </cell>
        </row>
        <row r="112">
          <cell r="C112">
            <v>860076</v>
          </cell>
        </row>
        <row r="113">
          <cell r="C113">
            <v>383740</v>
          </cell>
        </row>
        <row r="114">
          <cell r="C114">
            <v>5700</v>
          </cell>
        </row>
        <row r="115">
          <cell r="C115">
            <v>95220</v>
          </cell>
        </row>
        <row r="116">
          <cell r="C116">
            <v>36517055</v>
          </cell>
        </row>
        <row r="119">
          <cell r="C119">
            <v>15275</v>
          </cell>
        </row>
        <row r="120">
          <cell r="C120">
            <v>1402229</v>
          </cell>
        </row>
        <row r="121">
          <cell r="C121">
            <v>74231</v>
          </cell>
        </row>
        <row r="123">
          <cell r="C123">
            <v>4433</v>
          </cell>
        </row>
        <row r="124">
          <cell r="C124">
            <v>395534</v>
          </cell>
        </row>
        <row r="125">
          <cell r="C125">
            <v>463863</v>
          </cell>
        </row>
        <row r="126">
          <cell r="C126">
            <v>37010115</v>
          </cell>
        </row>
        <row r="148">
          <cell r="C148">
            <v>6625</v>
          </cell>
        </row>
        <row r="149">
          <cell r="C149">
            <v>80553</v>
          </cell>
        </row>
        <row r="153">
          <cell r="C153">
            <v>167718</v>
          </cell>
        </row>
      </sheetData>
      <sheetData sheetId="13"/>
      <sheetData sheetId="14">
        <row r="89">
          <cell r="C89">
            <v>213065</v>
          </cell>
        </row>
        <row r="91">
          <cell r="C91">
            <v>281055</v>
          </cell>
        </row>
        <row r="92">
          <cell r="C92">
            <v>60</v>
          </cell>
        </row>
      </sheetData>
      <sheetData sheetId="15"/>
      <sheetData sheetId="16"/>
      <sheetData sheetId="17"/>
      <sheetData sheetId="18">
        <row r="4">
          <cell r="C4">
            <v>378289</v>
          </cell>
          <cell r="F4">
            <v>568914059</v>
          </cell>
        </row>
        <row r="5">
          <cell r="C5">
            <v>1958399129</v>
          </cell>
          <cell r="F5">
            <v>908114983</v>
          </cell>
        </row>
        <row r="6">
          <cell r="C6">
            <v>1958777418</v>
          </cell>
          <cell r="F6">
            <v>589891534</v>
          </cell>
        </row>
        <row r="7">
          <cell r="C7">
            <v>0</v>
          </cell>
          <cell r="F7">
            <v>6100438</v>
          </cell>
        </row>
        <row r="8">
          <cell r="C8">
            <v>0</v>
          </cell>
          <cell r="F8">
            <v>0</v>
          </cell>
        </row>
        <row r="9">
          <cell r="C9">
            <v>1958777418</v>
          </cell>
          <cell r="F9">
            <v>595991972</v>
          </cell>
        </row>
        <row r="10">
          <cell r="C10">
            <v>9626983522</v>
          </cell>
          <cell r="F10">
            <v>41038752</v>
          </cell>
        </row>
        <row r="11">
          <cell r="C11">
            <v>11585760940</v>
          </cell>
          <cell r="F11">
            <v>554953220</v>
          </cell>
        </row>
        <row r="12">
          <cell r="C12">
            <v>1443171030</v>
          </cell>
          <cell r="F12">
            <v>26081</v>
          </cell>
        </row>
        <row r="13">
          <cell r="C13">
            <v>33858012</v>
          </cell>
          <cell r="F13">
            <v>0</v>
          </cell>
        </row>
        <row r="14">
          <cell r="C14">
            <v>456341512</v>
          </cell>
          <cell r="F14">
            <v>554927139</v>
          </cell>
        </row>
        <row r="15">
          <cell r="C15">
            <v>1020687530</v>
          </cell>
          <cell r="F15">
            <v>123813876</v>
          </cell>
        </row>
        <row r="16">
          <cell r="C16">
            <v>42236770</v>
          </cell>
          <cell r="F16">
            <v>431113263</v>
          </cell>
        </row>
        <row r="17">
          <cell r="C17">
            <v>28545364</v>
          </cell>
          <cell r="F17">
            <v>-19190575</v>
          </cell>
        </row>
        <row r="18">
          <cell r="C18">
            <v>0</v>
          </cell>
          <cell r="F18">
            <v>411922688</v>
          </cell>
        </row>
        <row r="19">
          <cell r="C19">
            <v>2750521</v>
          </cell>
          <cell r="F19">
            <v>212299404</v>
          </cell>
        </row>
        <row r="20">
          <cell r="C20">
            <v>10940885</v>
          </cell>
          <cell r="F20">
            <v>127165730</v>
          </cell>
        </row>
        <row r="21">
          <cell r="C21">
            <v>10111457981</v>
          </cell>
          <cell r="F21">
            <v>49198257</v>
          </cell>
        </row>
        <row r="22">
          <cell r="C22">
            <v>411378659</v>
          </cell>
          <cell r="F22">
            <v>35935417</v>
          </cell>
        </row>
        <row r="23">
          <cell r="C23">
            <v>10565073410</v>
          </cell>
          <cell r="F23">
            <v>199674034</v>
          </cell>
        </row>
        <row r="24">
          <cell r="C24">
            <v>938089888</v>
          </cell>
          <cell r="F24">
            <v>0</v>
          </cell>
        </row>
        <row r="25">
          <cell r="C25">
            <v>0</v>
          </cell>
          <cell r="F25">
            <v>-50750</v>
          </cell>
        </row>
        <row r="26">
          <cell r="C26">
            <v>1958777418</v>
          </cell>
          <cell r="F26">
            <v>235609451</v>
          </cell>
        </row>
        <row r="27">
          <cell r="C27">
            <v>11585760940</v>
          </cell>
          <cell r="F27">
            <v>195503812</v>
          </cell>
        </row>
        <row r="51">
          <cell r="F51">
            <v>9626983522</v>
          </cell>
        </row>
        <row r="63">
          <cell r="F63">
            <v>10111457981</v>
          </cell>
        </row>
        <row r="74">
          <cell r="F74">
            <v>28000</v>
          </cell>
        </row>
        <row r="75">
          <cell r="F75">
            <v>79859</v>
          </cell>
        </row>
        <row r="77">
          <cell r="F77">
            <v>5992579</v>
          </cell>
        </row>
        <row r="88">
          <cell r="C88">
            <v>2150509</v>
          </cell>
        </row>
        <row r="89">
          <cell r="C89">
            <v>8314678</v>
          </cell>
        </row>
        <row r="90">
          <cell r="F90">
            <v>193700306</v>
          </cell>
        </row>
        <row r="91">
          <cell r="C91">
            <v>8236221</v>
          </cell>
          <cell r="F91">
            <v>5973728</v>
          </cell>
        </row>
        <row r="92">
          <cell r="C92">
            <v>277735</v>
          </cell>
        </row>
        <row r="94">
          <cell r="C94">
            <v>161686</v>
          </cell>
        </row>
        <row r="95">
          <cell r="C95">
            <v>934084</v>
          </cell>
        </row>
        <row r="96">
          <cell r="C96">
            <v>29108</v>
          </cell>
          <cell r="F96">
            <v>50750</v>
          </cell>
        </row>
        <row r="97">
          <cell r="C97">
            <v>558926</v>
          </cell>
        </row>
        <row r="98">
          <cell r="C98">
            <v>1748943</v>
          </cell>
        </row>
        <row r="100">
          <cell r="C100">
            <v>3373940</v>
          </cell>
        </row>
        <row r="101">
          <cell r="C101">
            <v>849994</v>
          </cell>
        </row>
        <row r="102">
          <cell r="C102">
            <v>3814162</v>
          </cell>
        </row>
        <row r="104">
          <cell r="C104">
            <v>77958</v>
          </cell>
        </row>
        <row r="106">
          <cell r="C106">
            <v>1660</v>
          </cell>
        </row>
        <row r="107">
          <cell r="C107">
            <v>43897</v>
          </cell>
        </row>
        <row r="108">
          <cell r="C108">
            <v>1215</v>
          </cell>
        </row>
        <row r="109">
          <cell r="C109">
            <v>10075</v>
          </cell>
        </row>
        <row r="110">
          <cell r="C110">
            <v>14482</v>
          </cell>
        </row>
        <row r="112">
          <cell r="C112">
            <v>1895278</v>
          </cell>
        </row>
        <row r="113">
          <cell r="C113">
            <v>249385</v>
          </cell>
        </row>
        <row r="115">
          <cell r="C115">
            <v>309404</v>
          </cell>
        </row>
        <row r="116">
          <cell r="C116">
            <v>668225</v>
          </cell>
        </row>
        <row r="120">
          <cell r="C120">
            <v>1778673</v>
          </cell>
        </row>
        <row r="121">
          <cell r="C121">
            <v>811710</v>
          </cell>
        </row>
        <row r="123">
          <cell r="C123">
            <v>2973</v>
          </cell>
        </row>
        <row r="124">
          <cell r="C124">
            <v>111480</v>
          </cell>
        </row>
        <row r="125">
          <cell r="C125">
            <v>99999</v>
          </cell>
        </row>
        <row r="126">
          <cell r="C126">
            <v>4391140</v>
          </cell>
        </row>
        <row r="128">
          <cell r="C128">
            <v>121212</v>
          </cell>
        </row>
        <row r="142">
          <cell r="C142">
            <v>16250</v>
          </cell>
        </row>
        <row r="148">
          <cell r="C148">
            <v>20000</v>
          </cell>
        </row>
        <row r="149">
          <cell r="C149">
            <v>8082135</v>
          </cell>
        </row>
        <row r="153">
          <cell r="C153">
            <v>27108202</v>
          </cell>
        </row>
        <row r="154">
          <cell r="C154">
            <v>136204</v>
          </cell>
        </row>
      </sheetData>
      <sheetData sheetId="19"/>
      <sheetData sheetId="20">
        <row r="51">
          <cell r="F51">
            <v>64992148</v>
          </cell>
        </row>
        <row r="63">
          <cell r="F63">
            <v>32744955</v>
          </cell>
        </row>
        <row r="74">
          <cell r="F74">
            <v>2831803</v>
          </cell>
        </row>
        <row r="90">
          <cell r="F90">
            <v>8194241</v>
          </cell>
        </row>
        <row r="91">
          <cell r="F91">
            <v>98134</v>
          </cell>
        </row>
      </sheetData>
      <sheetData sheetId="21"/>
      <sheetData sheetId="22">
        <row r="89">
          <cell r="C89">
            <v>621270</v>
          </cell>
        </row>
        <row r="90">
          <cell r="C90">
            <v>235779</v>
          </cell>
        </row>
        <row r="92">
          <cell r="C92">
            <v>59127</v>
          </cell>
        </row>
        <row r="93">
          <cell r="C93">
            <v>7679</v>
          </cell>
        </row>
        <row r="95">
          <cell r="C95">
            <v>131</v>
          </cell>
        </row>
        <row r="96">
          <cell r="C96" t="str">
            <v xml:space="preserve">                   </v>
          </cell>
        </row>
        <row r="98">
          <cell r="C98">
            <v>540</v>
          </cell>
        </row>
        <row r="99">
          <cell r="C99">
            <v>7344</v>
          </cell>
        </row>
        <row r="101">
          <cell r="C101">
            <v>4890</v>
          </cell>
        </row>
        <row r="102">
          <cell r="C102">
            <v>80</v>
          </cell>
        </row>
        <row r="103">
          <cell r="C103">
            <v>28226</v>
          </cell>
        </row>
        <row r="105">
          <cell r="C105">
            <v>3263</v>
          </cell>
        </row>
        <row r="107">
          <cell r="C107">
            <v>3598</v>
          </cell>
        </row>
        <row r="108">
          <cell r="C108">
            <v>7650</v>
          </cell>
        </row>
        <row r="109">
          <cell r="C109">
            <v>2662</v>
          </cell>
        </row>
        <row r="112">
          <cell r="C112">
            <v>1000</v>
          </cell>
        </row>
        <row r="113">
          <cell r="C113">
            <v>273474</v>
          </cell>
        </row>
        <row r="114">
          <cell r="C114">
            <v>25435</v>
          </cell>
        </row>
        <row r="116">
          <cell r="C116">
            <v>2363</v>
          </cell>
        </row>
        <row r="120">
          <cell r="C120">
            <v>324</v>
          </cell>
        </row>
        <row r="121">
          <cell r="C121">
            <v>2833063</v>
          </cell>
        </row>
        <row r="122">
          <cell r="C122">
            <v>10700</v>
          </cell>
        </row>
        <row r="124">
          <cell r="C124">
            <v>963</v>
          </cell>
        </row>
        <row r="125">
          <cell r="C125">
            <v>18668</v>
          </cell>
        </row>
        <row r="126">
          <cell r="C126">
            <v>1020</v>
          </cell>
        </row>
        <row r="127">
          <cell r="C127">
            <v>250238</v>
          </cell>
        </row>
        <row r="137">
          <cell r="C137">
            <v>125983</v>
          </cell>
        </row>
        <row r="138">
          <cell r="C138">
            <v>9877</v>
          </cell>
        </row>
        <row r="155">
          <cell r="C155">
            <v>391455</v>
          </cell>
        </row>
      </sheetData>
      <sheetData sheetId="23"/>
      <sheetData sheetId="24">
        <row r="4">
          <cell r="C4">
            <v>675000</v>
          </cell>
          <cell r="F4">
            <v>164012842</v>
          </cell>
        </row>
        <row r="5">
          <cell r="C5">
            <v>121787492</v>
          </cell>
          <cell r="F5">
            <v>35305654</v>
          </cell>
        </row>
        <row r="6">
          <cell r="C6">
            <v>122462492</v>
          </cell>
          <cell r="F6">
            <v>5525</v>
          </cell>
        </row>
        <row r="7">
          <cell r="C7">
            <v>0</v>
          </cell>
          <cell r="F7">
            <v>61074648</v>
          </cell>
        </row>
        <row r="8">
          <cell r="C8">
            <v>0</v>
          </cell>
          <cell r="F8">
            <v>-510990</v>
          </cell>
        </row>
        <row r="9">
          <cell r="C9">
            <v>122462492</v>
          </cell>
          <cell r="F9">
            <v>61591163</v>
          </cell>
        </row>
        <row r="10">
          <cell r="C10">
            <v>74580405</v>
          </cell>
          <cell r="F10">
            <v>1878186</v>
          </cell>
        </row>
        <row r="11">
          <cell r="C11">
            <v>197042897</v>
          </cell>
          <cell r="F11">
            <v>59712977</v>
          </cell>
        </row>
        <row r="12">
          <cell r="C12">
            <v>190178484</v>
          </cell>
          <cell r="F12">
            <v>0</v>
          </cell>
        </row>
        <row r="13">
          <cell r="C13">
            <v>9140012</v>
          </cell>
          <cell r="F13">
            <v>0</v>
          </cell>
        </row>
        <row r="14">
          <cell r="C14">
            <v>39200496</v>
          </cell>
          <cell r="F14">
            <v>59712977</v>
          </cell>
        </row>
        <row r="15">
          <cell r="C15">
            <v>160118000</v>
          </cell>
          <cell r="F15">
            <v>5658656</v>
          </cell>
        </row>
        <row r="16">
          <cell r="C16">
            <v>546276</v>
          </cell>
          <cell r="F16">
            <v>54054321</v>
          </cell>
        </row>
        <row r="17">
          <cell r="C17">
            <v>179475</v>
          </cell>
          <cell r="F17">
            <v>695157</v>
          </cell>
        </row>
        <row r="18">
          <cell r="C18">
            <v>360368</v>
          </cell>
          <cell r="F18">
            <v>54749478</v>
          </cell>
        </row>
        <row r="19">
          <cell r="C19">
            <v>0</v>
          </cell>
          <cell r="F19">
            <v>19647940</v>
          </cell>
        </row>
        <row r="20">
          <cell r="C20">
            <v>6433</v>
          </cell>
          <cell r="F20">
            <v>8826370</v>
          </cell>
        </row>
        <row r="21">
          <cell r="C21">
            <v>12250733</v>
          </cell>
          <cell r="F21">
            <v>10389606</v>
          </cell>
        </row>
        <row r="22">
          <cell r="C22">
            <v>24048376</v>
          </cell>
          <cell r="F22">
            <v>431964</v>
          </cell>
        </row>
        <row r="23">
          <cell r="C23">
            <v>36845385</v>
          </cell>
          <cell r="F23">
            <v>35087482</v>
          </cell>
        </row>
        <row r="24">
          <cell r="C24">
            <v>-37735020</v>
          </cell>
          <cell r="F24">
            <v>0</v>
          </cell>
        </row>
        <row r="25">
          <cell r="C25">
            <v>79512</v>
          </cell>
          <cell r="F25">
            <v>14056</v>
          </cell>
        </row>
        <row r="26">
          <cell r="C26">
            <v>122462492</v>
          </cell>
          <cell r="F26">
            <v>35519446</v>
          </cell>
        </row>
        <row r="27">
          <cell r="C27">
            <v>197042897</v>
          </cell>
          <cell r="F27">
            <v>18534875</v>
          </cell>
        </row>
      </sheetData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2"/>
  <sheetViews>
    <sheetView rightToLeft="1" tabSelected="1" view="pageBreakPreview" zoomScaleNormal="100" zoomScaleSheetLayoutView="100" workbookViewId="0">
      <selection activeCell="B4" sqref="B4"/>
    </sheetView>
  </sheetViews>
  <sheetFormatPr defaultRowHeight="21"/>
  <cols>
    <col min="1" max="1" width="9.140625" style="2" customWidth="1"/>
    <col min="2" max="2" width="55.5703125" style="2" customWidth="1"/>
    <col min="3" max="3" width="21.42578125" style="49" bestFit="1" customWidth="1"/>
    <col min="4" max="4" width="9.140625" style="2" customWidth="1"/>
    <col min="5" max="5" width="55.5703125" style="2" customWidth="1"/>
    <col min="6" max="6" width="16.7109375" style="49" customWidth="1"/>
    <col min="7" max="8" width="9.140625" style="2"/>
    <col min="9" max="9" width="13.85546875" style="2" bestFit="1" customWidth="1"/>
    <col min="10" max="10" width="9.140625" style="2"/>
    <col min="11" max="11" width="12.7109375" style="2" bestFit="1" customWidth="1"/>
    <col min="12" max="12" width="9.140625" style="2"/>
    <col min="13" max="13" width="11" style="2" bestFit="1" customWidth="1"/>
    <col min="14" max="16384" width="9.140625" style="2"/>
  </cols>
  <sheetData>
    <row r="1" spans="1:26" ht="24" customHeight="1">
      <c r="A1" s="1" t="s">
        <v>0</v>
      </c>
      <c r="B1" s="1"/>
      <c r="C1" s="1"/>
      <c r="D1" s="1"/>
      <c r="E1" s="1"/>
      <c r="F1" s="1"/>
    </row>
    <row r="2" spans="1:26" ht="18" customHeight="1" thickBot="1">
      <c r="A2" s="3"/>
      <c r="B2" s="3"/>
      <c r="C2" s="4"/>
      <c r="D2" s="5"/>
      <c r="E2" s="6"/>
      <c r="F2" s="7" t="s">
        <v>1</v>
      </c>
    </row>
    <row r="3" spans="1:26" s="11" customFormat="1" ht="33" customHeight="1" thickBot="1">
      <c r="A3" s="8" t="s">
        <v>2</v>
      </c>
      <c r="B3" s="9" t="s">
        <v>3</v>
      </c>
      <c r="C3" s="9" t="s">
        <v>4</v>
      </c>
      <c r="D3" s="8" t="s">
        <v>2</v>
      </c>
      <c r="E3" s="9" t="s">
        <v>3</v>
      </c>
      <c r="F3" s="9" t="s">
        <v>5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s="16" customFormat="1" ht="18.75" customHeight="1" thickBot="1">
      <c r="A4" s="12">
        <v>1</v>
      </c>
      <c r="B4" s="13" t="s">
        <v>6</v>
      </c>
      <c r="C4" s="14">
        <f>'[1]موانى العراق'!C4+'[1]النقل البري'!C4+'[1]سكك حديد'!C4+'[1]نقل الوفود'!C4+'[1]ناقلات النفط'!C4+'[1]الخطوط الجوية'!C4+'[1]نقل خاص'!C4+'[1]النقل البحري'!C4+'[1]خطوط الانابيب'!C4</f>
        <v>188965117</v>
      </c>
      <c r="D4" s="12">
        <v>25</v>
      </c>
      <c r="E4" s="15" t="s">
        <v>7</v>
      </c>
      <c r="F4" s="14">
        <f>'[1]موانى العراق'!F4+'[1]النقل البري'!F4+'[1]سكك حديد'!F4+'[1]نقل الوفود'!F4+'[1]ناقلات النفط'!F4+'[1]الخطوط الجوية'!F4+'[1]نقل خاص'!F4+'[1]النقل البحري'!F4+'[1]خطوط الانابيب'!F4</f>
        <v>2087897729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s="20" customFormat="1" ht="18.75" customHeight="1" thickBot="1">
      <c r="A5" s="12">
        <v>2</v>
      </c>
      <c r="B5" s="17" t="s">
        <v>8</v>
      </c>
      <c r="C5" s="18">
        <f>'[1]موانى العراق'!C5+'[1]النقل البري'!C5+'[1]سكك حديد'!C5+'[1]نقل الوفود'!C5+'[1]ناقلات النفط'!C5+'[1]الخطوط الجوية'!C5+'[1]نقل خاص'!C5+'[1]النقل البحري'!C5+'[1]خطوط الانابيب'!C5</f>
        <v>3485540428</v>
      </c>
      <c r="D5" s="12">
        <v>26</v>
      </c>
      <c r="E5" s="19" t="s">
        <v>9</v>
      </c>
      <c r="F5" s="18">
        <f>'[1]موانى العراق'!F5+'[1]النقل البري'!F5+'[1]سكك حديد'!F5+'[1]نقل الوفود'!F5+'[1]ناقلات النفط'!F5+'[1]الخطوط الجوية'!F5+'[1]نقل خاص'!F5+'[1]النقل البحري'!F5+'[1]خطوط الانابيب'!F5</f>
        <v>2449897892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16" customFormat="1" ht="18.75" customHeight="1" thickBot="1">
      <c r="A6" s="12">
        <v>3</v>
      </c>
      <c r="B6" s="17" t="s">
        <v>10</v>
      </c>
      <c r="C6" s="18">
        <f>'[1]موانى العراق'!C6+'[1]النقل البري'!C6+'[1]سكك حديد'!C6+'[1]نقل الوفود'!C6+'[1]ناقلات النفط'!C6+'[1]الخطوط الجوية'!C6+'[1]نقل خاص'!C6+'[1]النقل البحري'!C6+'[1]خطوط الانابيب'!C6</f>
        <v>3674505545</v>
      </c>
      <c r="D6" s="12">
        <v>27</v>
      </c>
      <c r="E6" s="19" t="s">
        <v>11</v>
      </c>
      <c r="F6" s="18">
        <f>'[1]موانى العراق'!F6+'[1]النقل البري'!F6+'[1]سكك حديد'!F6+'[1]نقل الوفود'!F6+'[1]ناقلات النفط'!F6+'[1]الخطوط الجوية'!F6+'[1]نقل خاص'!F6+'[1]النقل البحري'!F6+'[1]خطوط الانابيب'!F6</f>
        <v>1453976269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s="20" customFormat="1" ht="18.75" customHeight="1" thickBot="1">
      <c r="A7" s="12">
        <v>4</v>
      </c>
      <c r="B7" s="17" t="s">
        <v>12</v>
      </c>
      <c r="C7" s="18">
        <f>'[1]موانى العراق'!C7+'[1]النقل البري'!C7+'[1]سكك حديد'!C7+'[1]نقل الوفود'!C7+'[1]ناقلات النفط'!C7+'[1]الخطوط الجوية'!C7+'[1]نقل خاص'!C7+'[1]النقل البحري'!C7+'[1]خطوط الانابيب'!C7</f>
        <v>11889093</v>
      </c>
      <c r="D7" s="12">
        <v>28</v>
      </c>
      <c r="E7" s="19" t="s">
        <v>13</v>
      </c>
      <c r="F7" s="18">
        <f>'[1]موانى العراق'!F7+'[1]النقل البري'!F7+'[1]سكك حديد'!F7+'[1]نقل الوفود'!F7+'[1]ناقلات النفط'!F7+'[1]الخطوط الجوية'!F7+'[1]نقل خاص'!F7+'[1]النقل البحري'!F7+'[1]خطوط الانابيب'!F7</f>
        <v>639585677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s="16" customFormat="1" ht="18.75" customHeight="1" thickBot="1">
      <c r="A8" s="12">
        <v>5</v>
      </c>
      <c r="B8" s="17" t="s">
        <v>14</v>
      </c>
      <c r="C8" s="18">
        <f>'[1]موانى العراق'!C8+'[1]النقل البري'!C8+'[1]سكك حديد'!C8+'[1]نقل الوفود'!C8+'[1]ناقلات النفط'!C8+'[1]الخطوط الجوية'!C8+'[1]نقل خاص'!C8+'[1]النقل البحري'!C8+'[1]خطوط الانابيب'!C8</f>
        <v>341164473</v>
      </c>
      <c r="D8" s="12">
        <v>29</v>
      </c>
      <c r="E8" s="19" t="s">
        <v>15</v>
      </c>
      <c r="F8" s="18">
        <f>'[1]موانى العراق'!F8+'[1]النقل البري'!F8+'[1]سكك حديد'!F8+'[1]نقل الوفود'!F8+'[1]ناقلات النفط'!F8+'[1]الخطوط الجوية'!F8+'[1]نقل خاص'!F8+'[1]النقل البحري'!F8+'[1]خطوط الانابيب'!F8</f>
        <v>540110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s="20" customFormat="1" ht="18.75" customHeight="1" thickBot="1">
      <c r="A9" s="12">
        <v>6</v>
      </c>
      <c r="B9" s="17" t="s">
        <v>16</v>
      </c>
      <c r="C9" s="18">
        <f>'[1]موانى العراق'!C9+'[1]النقل البري'!C9+'[1]سكك حديد'!C9+'[1]نقل الوفود'!C9+'[1]ناقلات النفط'!C9+'[1]الخطوط الجوية'!C9+'[1]نقل خاص'!C9+'[1]النقل البحري'!C9+'[1]خطوط الانابيب'!C9</f>
        <v>4027559111</v>
      </c>
      <c r="D9" s="12">
        <v>30</v>
      </c>
      <c r="E9" s="19" t="s">
        <v>17</v>
      </c>
      <c r="F9" s="18">
        <f>'[1]موانى العراق'!F9+'[1]النقل البري'!F9+'[1]سكك حديد'!F9+'[1]نقل الوفود'!F9+'[1]ناقلات النفط'!F9+'[1]الخطوط الجوية'!F9+'[1]نقل خاص'!F9+'[1]النقل البحري'!F9+'[1]خطوط الانابيب'!F9</f>
        <v>2093021836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s="16" customFormat="1" ht="18.75" customHeight="1" thickBot="1">
      <c r="A10" s="12">
        <v>7</v>
      </c>
      <c r="B10" s="17" t="s">
        <v>18</v>
      </c>
      <c r="C10" s="18">
        <f>'[1]موانى العراق'!C10+'[1]النقل البري'!C10+'[1]سكك حديد'!C10+'[1]نقل الوفود'!C10+'[1]ناقلات النفط'!C10+'[1]الخطوط الجوية'!C10+'[1]نقل خاص'!C10+'[1]النقل البحري'!C10+'[1]خطوط الانابيب'!C10</f>
        <v>12393615845</v>
      </c>
      <c r="D10" s="12">
        <v>31</v>
      </c>
      <c r="E10" s="19" t="s">
        <v>19</v>
      </c>
      <c r="F10" s="18">
        <f>'[1]موانى العراق'!F10+'[1]النقل البري'!F10+'[1]سكك حديد'!F10+'[1]نقل الوفود'!F10+'[1]ناقلات النفط'!F10+'[1]الخطوط الجوية'!F10+'[1]نقل خاص'!F10+'[1]النقل البحري'!F10+'[1]خطوط الانابيب'!F10</f>
        <v>592174920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s="20" customFormat="1" ht="18.75" customHeight="1" thickBot="1">
      <c r="A11" s="12">
        <v>8</v>
      </c>
      <c r="B11" s="17" t="s">
        <v>20</v>
      </c>
      <c r="C11" s="18">
        <f>'[1]موانى العراق'!C11+'[1]النقل البري'!C11+'[1]سكك حديد'!C11+'[1]نقل الوفود'!C11+'[1]ناقلات النفط'!C11+'[1]الخطوط الجوية'!C11+'[1]نقل خاص'!C11+'[1]النقل البحري'!C11+'[1]خطوط الانابيب'!C11</f>
        <v>16421174956</v>
      </c>
      <c r="D11" s="12">
        <v>32</v>
      </c>
      <c r="E11" s="19" t="s">
        <v>21</v>
      </c>
      <c r="F11" s="18">
        <f>'[1]موانى العراق'!F11+'[1]النقل البري'!F11+'[1]سكك حديد'!F11+'[1]نقل الوفود'!F11+'[1]ناقلات النفط'!F11+'[1]الخطوط الجوية'!F11+'[1]نقل خاص'!F11+'[1]النقل البحري'!F11+'[1]خطوط الانابيب'!F11</f>
        <v>1500846916</v>
      </c>
      <c r="G11" s="10"/>
      <c r="H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s="16" customFormat="1" ht="18.75" customHeight="1" thickBot="1">
      <c r="A12" s="12">
        <v>9</v>
      </c>
      <c r="B12" s="17" t="s">
        <v>22</v>
      </c>
      <c r="C12" s="18">
        <f>'[1]موانى العراق'!C12+'[1]النقل البري'!C12+'[1]سكك حديد'!C12+'[1]نقل الوفود'!C12+'[1]ناقلات النفط'!C12+'[1]الخطوط الجوية'!C12+'[1]نقل خاص'!C12+'[1]النقل البحري'!C12+'[1]خطوط الانابيب'!C12</f>
        <v>4327095801</v>
      </c>
      <c r="D12" s="12">
        <v>33</v>
      </c>
      <c r="E12" s="19" t="s">
        <v>23</v>
      </c>
      <c r="F12" s="18">
        <f>'[1]موانى العراق'!F12+'[1]النقل البري'!F12+'[1]سكك حديد'!F12+'[1]نقل الوفود'!F12+'[1]ناقلات النفط'!F12+'[1]الخطوط الجوية'!F12+'[1]نقل خاص'!F12+'[1]النقل البحري'!F12+'[1]خطوط الانابيب'!F12</f>
        <v>49366</v>
      </c>
      <c r="G12" s="10"/>
      <c r="H12" s="10"/>
      <c r="I12" s="10"/>
      <c r="J12" s="10"/>
      <c r="K12" s="21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s="20" customFormat="1" ht="18.75" customHeight="1" thickBot="1">
      <c r="A13" s="12">
        <v>10</v>
      </c>
      <c r="B13" s="17" t="s">
        <v>24</v>
      </c>
      <c r="C13" s="18">
        <f>'[1]موانى العراق'!C13+'[1]النقل البري'!C13+'[1]سكك حديد'!C13+'[1]نقل الوفود'!C13+'[1]ناقلات النفط'!C13+'[1]الخطوط الجوية'!C13+'[1]نقل خاص'!C13+'[1]النقل البحري'!C13+'[1]خطوط الانابيب'!C13</f>
        <v>210699820</v>
      </c>
      <c r="D13" s="12">
        <v>34</v>
      </c>
      <c r="E13" s="19" t="s">
        <v>25</v>
      </c>
      <c r="F13" s="18">
        <f>'[1]موانى العراق'!F13+'[1]النقل البري'!F13+'[1]سكك حديد'!F13+'[1]نقل الوفود'!F13+'[1]ناقلات النفط'!F13+'[1]الخطوط الجوية'!F13+'[1]نقل خاص'!F13+'[1]النقل البحري'!F13+'[1]خطوط الانابيب'!F13</f>
        <v>34208105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s="16" customFormat="1" ht="18.75" customHeight="1" thickBot="1">
      <c r="A14" s="12">
        <v>11</v>
      </c>
      <c r="B14" s="17" t="s">
        <v>26</v>
      </c>
      <c r="C14" s="18">
        <f>'[1]موانى العراق'!C14+'[1]النقل البري'!C14+'[1]سكك حديد'!C14+'[1]نقل الوفود'!C14+'[1]ناقلات النفط'!C14+'[1]الخطوط الجوية'!C14+'[1]نقل خاص'!C14+'[1]النقل البحري'!C14+'[1]خطوط الانابيب'!C14</f>
        <v>2112438270</v>
      </c>
      <c r="D14" s="12">
        <v>35</v>
      </c>
      <c r="E14" s="19" t="s">
        <v>27</v>
      </c>
      <c r="F14" s="18">
        <f>'[1]موانى العراق'!F14+'[1]النقل البري'!F14+'[1]سكك حديد'!F14+'[1]نقل الوفود'!F14+'[1]ناقلات النفط'!F14+'[1]الخطوط الجوية'!F14+'[1]نقل خاص'!F14+'[1]النقل البحري'!F14+'[1]خطوط الانابيب'!F14</f>
        <v>1535005655</v>
      </c>
      <c r="G14" s="10"/>
      <c r="H14" s="10"/>
      <c r="I14" s="10"/>
      <c r="J14" s="10"/>
      <c r="K14" s="21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s="20" customFormat="1" ht="18.75" customHeight="1" thickBot="1">
      <c r="A15" s="12">
        <v>12</v>
      </c>
      <c r="B15" s="17" t="s">
        <v>28</v>
      </c>
      <c r="C15" s="18">
        <f>'[1]موانى العراق'!C15+'[1]النقل البري'!C15+'[1]سكك حديد'!C15+'[1]نقل الوفود'!C15+'[1]ناقلات النفط'!C15+'[1]الخطوط الجوية'!C15+'[1]نقل خاص'!C15+'[1]النقل البحري'!C15+'[1]خطوط الانابيب'!C15</f>
        <v>2425357351</v>
      </c>
      <c r="D15" s="12">
        <v>36</v>
      </c>
      <c r="E15" s="19" t="s">
        <v>29</v>
      </c>
      <c r="F15" s="18">
        <f>'[1]موانى العراق'!F15+'[1]النقل البري'!F15+'[1]سكك حديد'!F15+'[1]نقل الوفود'!F15+'[1]ناقلات النفط'!F15+'[1]الخطوط الجوية'!F15+'[1]نقل خاص'!F15+'[1]النقل البحري'!F15+'[1]خطوط الانابيب'!F15</f>
        <v>308050525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s="16" customFormat="1" ht="18.75" customHeight="1" thickBot="1">
      <c r="A16" s="12">
        <v>13</v>
      </c>
      <c r="B16" s="17" t="s">
        <v>30</v>
      </c>
      <c r="C16" s="18">
        <f>'[1]موانى العراق'!C16+'[1]النقل البري'!C16+'[1]سكك حديد'!C16+'[1]نقل الوفود'!C16+'[1]ناقلات النفط'!C16+'[1]الخطوط الجوية'!C16+'[1]نقل خاص'!C16+'[1]النقل البحري'!C16+'[1]خطوط الانابيب'!C16</f>
        <v>112005964</v>
      </c>
      <c r="D16" s="12">
        <v>37</v>
      </c>
      <c r="E16" s="19" t="s">
        <v>31</v>
      </c>
      <c r="F16" s="18">
        <f>'[1]موانى العراق'!F16+'[1]النقل البري'!F16+'[1]سكك حديد'!F16+'[1]نقل الوفود'!F16+'[1]ناقلات النفط'!F16+'[1]الخطوط الجوية'!F16+'[1]نقل خاص'!F16+'[1]النقل البحري'!F16+'[1]خطوط الانابيب'!F16</f>
        <v>1226955130</v>
      </c>
      <c r="G16" s="10"/>
      <c r="H16" s="10"/>
      <c r="I16" s="10"/>
      <c r="J16" s="10"/>
      <c r="K16" s="21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s="20" customFormat="1" ht="18.75" customHeight="1" thickBot="1">
      <c r="A17" s="12">
        <v>14</v>
      </c>
      <c r="B17" s="17" t="s">
        <v>32</v>
      </c>
      <c r="C17" s="18">
        <f>'[1]موانى العراق'!C17+'[1]النقل البري'!C17+'[1]سكك حديد'!C17+'[1]نقل الوفود'!C17+'[1]ناقلات النفط'!C17+'[1]الخطوط الجوية'!C17+'[1]نقل خاص'!C17+'[1]النقل البحري'!C17+'[1]خطوط الانابيب'!C17</f>
        <v>86927907</v>
      </c>
      <c r="D17" s="12">
        <v>38</v>
      </c>
      <c r="E17" s="19" t="s">
        <v>33</v>
      </c>
      <c r="F17" s="18">
        <f>'[1]موانى العراق'!F17+'[1]النقل البري'!F17+'[1]سكك حديد'!F17+'[1]نقل الوفود'!F17+'[1]ناقلات النفط'!F17+'[1]الخطوط الجوية'!F17+'[1]نقل خاص'!F17+'[1]النقل البحري'!F17+'[1]خطوط الانابيب'!F17</f>
        <v>-123109363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s="16" customFormat="1" ht="18.75" customHeight="1" thickBot="1">
      <c r="A18" s="12">
        <v>15</v>
      </c>
      <c r="B18" s="17" t="s">
        <v>34</v>
      </c>
      <c r="C18" s="18">
        <f>'[1]موانى العراق'!C18+'[1]النقل البري'!C18+'[1]سكك حديد'!C18+'[1]نقل الوفود'!C18+'[1]ناقلات النفط'!C18+'[1]الخطوط الجوية'!C18+'[1]نقل خاص'!C18+'[1]النقل البحري'!C18+'[1]خطوط الانابيب'!C18</f>
        <v>362038</v>
      </c>
      <c r="D18" s="12">
        <v>39</v>
      </c>
      <c r="E18" s="19" t="s">
        <v>35</v>
      </c>
      <c r="F18" s="18">
        <f>'[1]موانى العراق'!F18+'[1]النقل البري'!F18+'[1]سكك حديد'!F18+'[1]نقل الوفود'!F18+'[1]ناقلات النفط'!F18+'[1]الخطوط الجوية'!F18+'[1]نقل خاص'!F18+'[1]النقل البحري'!F18+'[1]خطوط الانابيب'!F18</f>
        <v>1103845767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s="20" customFormat="1" ht="18.75" customHeight="1" thickBot="1">
      <c r="A19" s="12">
        <v>16</v>
      </c>
      <c r="B19" s="17" t="s">
        <v>36</v>
      </c>
      <c r="C19" s="18">
        <f>'[1]موانى العراق'!C19+'[1]النقل البري'!C19+'[1]سكك حديد'!C19+'[1]نقل الوفود'!C19+'[1]ناقلات النفط'!C19+'[1]الخطوط الجوية'!C19+'[1]نقل خاص'!C19+'[1]النقل البحري'!C19+'[1]خطوط الانابيب'!C19</f>
        <v>7929681</v>
      </c>
      <c r="D19" s="12">
        <v>40</v>
      </c>
      <c r="E19" s="19" t="s">
        <v>37</v>
      </c>
      <c r="F19" s="18">
        <f>'[1]موانى العراق'!F19+'[1]النقل البري'!F19+'[1]سكك حديد'!F19+'[1]نقل الوفود'!F19+'[1]ناقلات النفط'!F19+'[1]الخطوط الجوية'!F19+'[1]نقل خاص'!F19+'[1]النقل البحري'!F19+'[1]خطوط الانابيب'!F19</f>
        <v>487440649</v>
      </c>
      <c r="G19" s="10"/>
      <c r="H19" s="10"/>
      <c r="I19" s="10"/>
      <c r="J19" s="10"/>
      <c r="K19" s="21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s="16" customFormat="1" ht="18.75" customHeight="1" thickBot="1">
      <c r="A20" s="12">
        <v>17</v>
      </c>
      <c r="B20" s="17" t="s">
        <v>38</v>
      </c>
      <c r="C20" s="18">
        <f>'[1]موانى العراق'!C20+'[1]النقل البري'!C20+'[1]سكك حديد'!C20+'[1]نقل الوفود'!C20+'[1]ناقلات النفط'!C20+'[1]الخطوط الجوية'!C20+'[1]نقل خاص'!C20+'[1]النقل البحري'!C20+'[1]خطوط الانابيب'!C20</f>
        <v>16786338</v>
      </c>
      <c r="D20" s="12">
        <v>41</v>
      </c>
      <c r="E20" s="19" t="s">
        <v>39</v>
      </c>
      <c r="F20" s="18">
        <f>'[1]موانى العراق'!F20+'[1]النقل البري'!F20+'[1]سكك حديد'!F20+'[1]نقل الوفود'!F20+'[1]ناقلات النفط'!F20+'[1]الخطوط الجوية'!F20+'[1]نقل خاص'!F20+'[1]النقل البحري'!F20+'[1]خطوط الانابيب'!F20</f>
        <v>205259220</v>
      </c>
      <c r="G20" s="10"/>
      <c r="H20" s="10"/>
      <c r="I20" s="10"/>
      <c r="J20" s="10"/>
      <c r="K20" s="21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s="20" customFormat="1" ht="18.75" customHeight="1" thickBot="1">
      <c r="A21" s="12">
        <v>18</v>
      </c>
      <c r="B21" s="17" t="s">
        <v>40</v>
      </c>
      <c r="C21" s="18">
        <f>'[1]موانى العراق'!C21+'[1]النقل البري'!C21+'[1]سكك حديد'!C21+'[1]نقل الوفود'!C21+'[1]ناقلات النفط'!C21+'[1]الخطوط الجوية'!C21+'[1]نقل خاص'!C21+'[1]النقل البحري'!C21+'[1]خطوط الانابيب'!C21</f>
        <v>11752600279</v>
      </c>
      <c r="D21" s="12">
        <v>42</v>
      </c>
      <c r="E21" s="19" t="s">
        <v>41</v>
      </c>
      <c r="F21" s="18">
        <f>'[1]موانى العراق'!F21+'[1]النقل البري'!F21+'[1]سكك حديد'!F21+'[1]نقل الوفود'!F21+'[1]ناقلات النفط'!F21+'[1]الخطوط الجوية'!F21+'[1]نقل خاص'!F21+'[1]النقل البحري'!F21+'[1]خطوط الانابيب'!F21</f>
        <v>183732172</v>
      </c>
      <c r="G21" s="10"/>
      <c r="H21" s="10"/>
      <c r="I21" s="10"/>
      <c r="J21" s="10"/>
      <c r="K21" s="10"/>
      <c r="L21" s="21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s="16" customFormat="1" ht="18.75" customHeight="1" thickBot="1">
      <c r="A22" s="12">
        <v>19</v>
      </c>
      <c r="B22" s="17" t="s">
        <v>42</v>
      </c>
      <c r="C22" s="18">
        <f>'[1]موانى العراق'!C22+'[1]النقل البري'!C22+'[1]سكك حديد'!C22+'[1]نقل الوفود'!C22+'[1]ناقلات النفط'!C22+'[1]الخطوط الجوية'!C22+'[1]نقل خاص'!C22+'[1]النقل البحري'!C22+'[1]خطوط الانابيب'!C22</f>
        <v>2054492698</v>
      </c>
      <c r="D22" s="12">
        <v>43</v>
      </c>
      <c r="E22" s="19" t="s">
        <v>43</v>
      </c>
      <c r="F22" s="18">
        <f>'[1]موانى العراق'!F22+'[1]النقل البري'!F22+'[1]سكك حديد'!F22+'[1]نقل الوفود'!F22+'[1]ناقلات النفط'!F22+'[1]الخطوط الجوية'!F22+'[1]نقل خاص'!F22+'[1]النقل البحري'!F22+'[1]خطوط الانابيب'!F22</f>
        <v>98449257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s="20" customFormat="1" ht="18.75" customHeight="1" thickBot="1">
      <c r="A23" s="12">
        <v>20</v>
      </c>
      <c r="B23" s="17" t="s">
        <v>44</v>
      </c>
      <c r="C23" s="18">
        <f>'[1]موانى العراق'!C23+'[1]النقل البري'!C23+'[1]سكك حديد'!C23+'[1]نقل الوفود'!C23+'[1]ناقلات النفط'!C23+'[1]الخطوط الجوية'!C23+'[1]نقل خاص'!C23+'[1]النقل البحري'!C23+'[1]خطوط الانابيب'!C23</f>
        <v>13919098941</v>
      </c>
      <c r="D23" s="12">
        <v>44</v>
      </c>
      <c r="E23" s="19" t="s">
        <v>45</v>
      </c>
      <c r="F23" s="18">
        <f>'[1]موانى العراق'!F23+'[1]النقل البري'!F23+'[1]سكك حديد'!F23+'[1]نقل الوفود'!F23+'[1]ناقلات النفط'!F23+'[1]الخطوط الجوية'!F23+'[1]نقل خاص'!F23+'[1]النقل البحري'!F23+'[1]خطوط الانابيب'!F23</f>
        <v>619451237</v>
      </c>
      <c r="G23" s="10"/>
      <c r="H23" s="10"/>
      <c r="I23" s="21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s="16" customFormat="1" ht="18.75" customHeight="1" thickBot="1">
      <c r="A24" s="12">
        <v>21</v>
      </c>
      <c r="B24" s="17" t="s">
        <v>46</v>
      </c>
      <c r="C24" s="18">
        <f>'[1]موانى العراق'!C24+'[1]النقل البري'!C24+'[1]سكك حديد'!C24+'[1]نقل الوفود'!C24+'[1]ناقلات النفط'!C24+'[1]الخطوط الجوية'!C24+'[1]نقل خاص'!C24+'[1]النقل البحري'!C24+'[1]خطوط الانابيب'!C24</f>
        <v>1525483096</v>
      </c>
      <c r="D24" s="12">
        <v>45</v>
      </c>
      <c r="E24" s="19" t="s">
        <v>47</v>
      </c>
      <c r="F24" s="18">
        <f>'[1]موانى العراق'!F24+'[1]النقل البري'!F24+'[1]سكك حديد'!F24+'[1]نقل الوفود'!F24+'[1]ناقلات النفط'!F24+'[1]الخطوط الجوية'!F24+'[1]نقل خاص'!F24+'[1]النقل البحري'!F24+'[1]خطوط الانابيب'!F24</f>
        <v>-3009935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s="20" customFormat="1" ht="18.75" customHeight="1" thickBot="1">
      <c r="A25" s="12">
        <v>22</v>
      </c>
      <c r="B25" s="17" t="s">
        <v>48</v>
      </c>
      <c r="C25" s="18">
        <f>'[1]موانى العراق'!C25+'[1]النقل البري'!C25+'[1]سكك حديد'!C25+'[1]نقل الوفود'!C25+'[1]ناقلات النفط'!C25+'[1]الخطوط الجوية'!C25+'[1]نقل خاص'!C25+'[1]النقل البحري'!C25+'[1]خطوط الانابيب'!C25</f>
        <v>76718664</v>
      </c>
      <c r="D25" s="12">
        <v>46</v>
      </c>
      <c r="E25" s="19" t="s">
        <v>49</v>
      </c>
      <c r="F25" s="18">
        <f>'[1]موانى العراق'!F25+'[1]النقل البري'!F25+'[1]سكك حديد'!F25+'[1]نقل الوفود'!F25+'[1]ناقلات النفط'!F25+'[1]الخطوط الجوية'!F25+'[1]نقل خاص'!F25+'[1]النقل البحري'!F25+'[1]خطوط الانابيب'!F25</f>
        <v>-36184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s="16" customFormat="1" ht="18.75" customHeight="1" thickBot="1">
      <c r="A26" s="12">
        <v>23</v>
      </c>
      <c r="B26" s="22" t="s">
        <v>50</v>
      </c>
      <c r="C26" s="18">
        <f>'[1]موانى العراق'!C26+'[1]النقل البري'!C26+'[1]سكك حديد'!C26+'[1]نقل الوفود'!C26+'[1]ناقلات النفط'!C26+'[1]الخطوط الجوية'!C26+'[1]نقل خاص'!C26+'[1]النقل البحري'!C26+'[1]خطوط الانابيب'!C26</f>
        <v>4027559111</v>
      </c>
      <c r="D26" s="12">
        <v>47</v>
      </c>
      <c r="E26" s="23" t="s">
        <v>51</v>
      </c>
      <c r="F26" s="18">
        <f>'[1]موانى العراق'!F26+'[1]النقل البري'!F26+'[1]سكك حديد'!F26+'[1]نقل الوفود'!F26+'[1]ناقلات النفط'!F26+'[1]الخطوط الجوية'!F26+'[1]نقل خاص'!F26+'[1]النقل البحري'!F26+'[1]خطوط الانابيب'!F26</f>
        <v>717900494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s="20" customFormat="1" ht="18.75" customHeight="1" thickBot="1">
      <c r="A27" s="12">
        <v>24</v>
      </c>
      <c r="B27" s="24" t="s">
        <v>52</v>
      </c>
      <c r="C27" s="18">
        <f>'[1]موانى العراق'!C27+'[1]النقل البري'!C27+'[1]سكك حديد'!C27+'[1]نقل الوفود'!C27+'[1]ناقلات النفط'!C27+'[1]الخطوط الجوية'!C27+'[1]نقل خاص'!C27+'[1]النقل البحري'!C27+'[1]خطوط الانابيب'!C27</f>
        <v>16421174956</v>
      </c>
      <c r="D27" s="12">
        <v>48</v>
      </c>
      <c r="E27" s="19" t="s">
        <v>53</v>
      </c>
      <c r="F27" s="18">
        <f>'[1]موانى العراق'!F27+'[1]النقل البري'!F27+'[1]سكك حديد'!F27+'[1]نقل الوفود'!F27+'[1]ناقلات النفط'!F27+'[1]الخطوط الجوية'!F27+'[1]نقل خاص'!F27+'[1]النقل البحري'!F27+'[1]خطوط الانابيب'!F27</f>
        <v>509054636</v>
      </c>
    </row>
    <row r="28" spans="1:26" ht="32.25" hidden="1" customHeight="1">
      <c r="A28" s="25"/>
      <c r="B28" s="25"/>
      <c r="C28" s="26"/>
      <c r="D28" s="25"/>
      <c r="E28" s="26"/>
      <c r="F28" s="27"/>
    </row>
    <row r="29" spans="1:26" ht="32.25" hidden="1" customHeight="1">
      <c r="A29" s="25" t="s">
        <v>54</v>
      </c>
      <c r="B29" s="25"/>
      <c r="C29" s="28"/>
      <c r="D29" s="29"/>
      <c r="E29" s="30">
        <f>F19+F23+F24+F25</f>
        <v>1103845767</v>
      </c>
      <c r="F29" s="31"/>
    </row>
    <row r="30" spans="1:26" ht="32.25" hidden="1" customHeight="1">
      <c r="A30" s="25" t="s">
        <v>55</v>
      </c>
      <c r="B30" s="25"/>
      <c r="C30" s="30">
        <f>C27-C11</f>
        <v>0</v>
      </c>
      <c r="D30" s="29"/>
      <c r="E30" s="29"/>
      <c r="F30" s="31">
        <f>E29-F18</f>
        <v>0</v>
      </c>
    </row>
    <row r="31" spans="1:26" ht="32.25" hidden="1" customHeight="1">
      <c r="A31" s="25" t="s">
        <v>56</v>
      </c>
      <c r="B31" s="25"/>
      <c r="C31" s="28"/>
      <c r="D31" s="29"/>
      <c r="E31" s="29"/>
      <c r="F31" s="31"/>
    </row>
    <row r="32" spans="1:26" ht="32.25" hidden="1" customHeight="1">
      <c r="A32" s="25" t="s">
        <v>57</v>
      </c>
      <c r="B32" s="25"/>
      <c r="C32" s="28"/>
      <c r="D32" s="29"/>
      <c r="E32" s="29"/>
      <c r="F32" s="31"/>
    </row>
    <row r="33" spans="1:6" ht="32.25" hidden="1" customHeight="1">
      <c r="A33" s="32" t="s">
        <v>58</v>
      </c>
      <c r="B33" s="32"/>
      <c r="C33" s="32"/>
      <c r="D33" s="29"/>
      <c r="E33" s="33"/>
      <c r="F33" s="31"/>
    </row>
    <row r="34" spans="1:6" ht="32.25" hidden="1" customHeight="1">
      <c r="A34" s="34" t="s">
        <v>59</v>
      </c>
      <c r="B34" s="35"/>
      <c r="C34" s="36" t="s">
        <v>60</v>
      </c>
      <c r="D34" s="37" t="s">
        <v>61</v>
      </c>
      <c r="E34" s="29"/>
      <c r="F34" s="31"/>
    </row>
    <row r="35" spans="1:6" ht="32.25" hidden="1" customHeight="1">
      <c r="A35" s="34" t="s">
        <v>62</v>
      </c>
      <c r="B35" s="35"/>
      <c r="C35" s="38">
        <f>F9/F26</f>
        <v>2.9154762442606703</v>
      </c>
      <c r="D35" s="37"/>
      <c r="E35" s="29"/>
      <c r="F35" s="31"/>
    </row>
    <row r="36" spans="1:6" ht="32.25" hidden="1" customHeight="1">
      <c r="A36" s="34" t="s">
        <v>63</v>
      </c>
      <c r="B36" s="35"/>
      <c r="C36" s="38">
        <f>F9/C12</f>
        <v>0.4837012934902663</v>
      </c>
      <c r="D36" s="37"/>
      <c r="E36" s="29"/>
      <c r="F36" s="31"/>
    </row>
    <row r="37" spans="1:6" ht="32.25" hidden="1" customHeight="1">
      <c r="A37" s="39" t="s">
        <v>64</v>
      </c>
      <c r="B37" s="40"/>
      <c r="C37" s="41">
        <f>C23/C10</f>
        <v>1.1230862014022671</v>
      </c>
      <c r="D37" s="42"/>
      <c r="F37" s="31"/>
    </row>
    <row r="38" spans="1:6" ht="32.25" hidden="1" customHeight="1">
      <c r="A38" s="39" t="s">
        <v>65</v>
      </c>
      <c r="B38" s="40"/>
      <c r="C38" s="41">
        <f>C22/C10</f>
        <v>0.16577024200962717</v>
      </c>
      <c r="D38" s="42"/>
      <c r="F38" s="31"/>
    </row>
    <row r="39" spans="1:6" ht="32.25" hidden="1" customHeight="1">
      <c r="A39" s="39" t="s">
        <v>66</v>
      </c>
      <c r="B39" s="40"/>
      <c r="C39" s="41"/>
      <c r="D39" s="43">
        <f>C18/C24*100</f>
        <v>2.3732678582234514E-2</v>
      </c>
      <c r="F39" s="31"/>
    </row>
    <row r="40" spans="1:6" ht="32.25" hidden="1" customHeight="1">
      <c r="A40" s="39" t="s">
        <v>67</v>
      </c>
      <c r="B40" s="40"/>
      <c r="C40" s="41"/>
      <c r="D40" s="43">
        <f>F19/C26*100</f>
        <v>12.102631781833084</v>
      </c>
      <c r="F40" s="31"/>
    </row>
    <row r="41" spans="1:6" ht="32.25" hidden="1" customHeight="1">
      <c r="A41" s="39" t="s">
        <v>68</v>
      </c>
      <c r="B41" s="40"/>
      <c r="C41" s="41"/>
      <c r="D41" s="44">
        <f>C8/C27*100</f>
        <v>2.0775886860357984</v>
      </c>
      <c r="F41" s="31"/>
    </row>
    <row r="42" spans="1:6" ht="32.25" hidden="1" customHeight="1">
      <c r="A42" s="39" t="s">
        <v>69</v>
      </c>
      <c r="B42" s="40"/>
      <c r="C42" s="41">
        <f>C9/F14</f>
        <v>2.6238073442146375</v>
      </c>
      <c r="D42" s="44"/>
      <c r="F42" s="31"/>
    </row>
    <row r="43" spans="1:6" ht="32.25" hidden="1" customHeight="1">
      <c r="A43" s="39" t="s">
        <v>70</v>
      </c>
      <c r="B43" s="40"/>
      <c r="C43" s="41">
        <f>F19/F14</f>
        <v>0.31754974153499127</v>
      </c>
      <c r="D43" s="44"/>
      <c r="F43" s="31"/>
    </row>
    <row r="44" spans="1:6" ht="32.25" hidden="1" customHeight="1">
      <c r="A44" s="39" t="s">
        <v>71</v>
      </c>
      <c r="B44" s="40"/>
      <c r="C44" s="41"/>
      <c r="D44" s="43">
        <f>C6/C27*100</f>
        <v>22.376629899174187</v>
      </c>
      <c r="F44" s="31"/>
    </row>
    <row r="45" spans="1:6" ht="32.25" hidden="1" customHeight="1">
      <c r="A45" s="39" t="s">
        <v>72</v>
      </c>
      <c r="B45" s="40"/>
      <c r="C45" s="41">
        <f>F19/C4</f>
        <v>2.5795271462721874</v>
      </c>
      <c r="D45" s="44"/>
      <c r="F45" s="31"/>
    </row>
    <row r="46" spans="1:6" ht="32.25" hidden="1" customHeight="1">
      <c r="A46" s="45" t="s">
        <v>73</v>
      </c>
      <c r="B46" s="46"/>
      <c r="C46" s="41">
        <f>F6/C16</f>
        <v>12.981239722199078</v>
      </c>
      <c r="D46" s="44"/>
      <c r="F46" s="31"/>
    </row>
    <row r="47" spans="1:6" ht="32.25" hidden="1" customHeight="1">
      <c r="A47" s="45"/>
      <c r="B47" s="46"/>
      <c r="C47" s="47"/>
      <c r="D47" s="48"/>
      <c r="F47" s="31"/>
    </row>
    <row r="48" spans="1:6" ht="32.25" hidden="1" customHeight="1">
      <c r="F48" s="31"/>
    </row>
    <row r="49" spans="2:9" ht="32.25" hidden="1" customHeight="1">
      <c r="F49" s="31"/>
      <c r="I49" s="2" t="s">
        <v>74</v>
      </c>
    </row>
    <row r="50" spans="2:9" ht="32.25" hidden="1" customHeight="1">
      <c r="B50" s="50" t="s">
        <v>8</v>
      </c>
      <c r="E50" s="50" t="s">
        <v>18</v>
      </c>
      <c r="F50" s="31">
        <f>'[1]موانى العراق'!F50+'[1]النقل البري'!F50+'[1]سكك حديد'!F50+'[1]نقل الوفود'!F50+'[1]ناقلات النفط'!F50+'[1]الخطوط الجوية'!F50+'[1]النقل البحري'!F50+'[1]خطوط الانابيب'!F50+'[1]لانظمة الالكترونية'!F50</f>
        <v>466494845</v>
      </c>
    </row>
    <row r="51" spans="2:9" ht="32.25" hidden="1" customHeight="1">
      <c r="B51" s="2" t="s">
        <v>75</v>
      </c>
      <c r="E51" s="2" t="s">
        <v>76</v>
      </c>
      <c r="F51" s="31">
        <f>'[1]موانى العراق'!F51+'[1]النقل البري'!F51+'[1]سكك حديد'!F51+'[1]نقل الوفود'!F51+'[1]ناقلات النفط'!F51+'[1]الخطوط الجوية'!F51+'[1]النقل البحري'!F51+'[1]خطوط الانابيب'!F51+'[1]لانظمة الالكترونية'!F51</f>
        <v>11917532743</v>
      </c>
    </row>
    <row r="52" spans="2:9" ht="32.25" hidden="1" customHeight="1">
      <c r="B52" s="2" t="s">
        <v>77</v>
      </c>
      <c r="E52" s="2" t="s">
        <v>78</v>
      </c>
      <c r="F52" s="31">
        <f>'[1]موانى العراق'!F52+'[1]النقل البري'!F52+'[1]سكك حديد'!F52+'[1]نقل الوفود'!F52+'[1]ناقلات النفط'!F52+'[1]الخطوط الجوية'!F52+'[1]النقل البحري'!F52+'[1]خطوط الانابيب'!F52+'[1]لانظمة الالكترونية'!F52</f>
        <v>0</v>
      </c>
    </row>
    <row r="53" spans="2:9" ht="32.25" hidden="1" customHeight="1">
      <c r="E53" s="2" t="s">
        <v>79</v>
      </c>
      <c r="F53" s="31">
        <f>'[1]موانى العراق'!F53+'[1]النقل البري'!F53+'[1]سكك حديد'!F53+'[1]نقل الوفود'!F53+'[1]ناقلات النفط'!F53+'[1]الخطوط الجوية'!F53+'[1]النقل البحري'!F53+'[1]خطوط الانابيب'!F53+'[1]لانظمة الالكترونية'!F53</f>
        <v>0</v>
      </c>
    </row>
    <row r="54" spans="2:9" ht="32.25" hidden="1" customHeight="1">
      <c r="B54" s="50" t="s">
        <v>12</v>
      </c>
      <c r="F54" s="31">
        <f>'[1]موانى العراق'!F54+'[1]النقل البري'!F54+'[1]سكك حديد'!F54+'[1]نقل الوفود'!F54+'[1]ناقلات النفط'!F54+'[1]الخطوط الجوية'!F54+'[1]النقل البحري'!F54+'[1]خطوط الانابيب'!F54+'[1]لانظمة الالكترونية'!F54</f>
        <v>0</v>
      </c>
    </row>
    <row r="55" spans="2:9" ht="32.25" hidden="1" customHeight="1">
      <c r="B55" s="2" t="s">
        <v>80</v>
      </c>
      <c r="F55" s="31">
        <f>'[1]موانى العراق'!F55+'[1]النقل البري'!F55+'[1]سكك حديد'!F55+'[1]نقل الوفود'!F55+'[1]ناقلات النفط'!F55+'[1]الخطوط الجوية'!F55+'[1]النقل البحري'!F55+'[1]خطوط الانابيب'!F55+'[1]لانظمة الالكترونية'!F55</f>
        <v>0</v>
      </c>
    </row>
    <row r="56" spans="2:9" ht="32.25" hidden="1" customHeight="1">
      <c r="B56" s="2" t="s">
        <v>81</v>
      </c>
      <c r="F56" s="31">
        <f>'[1]موانى العراق'!F56+'[1]النقل البري'!F56+'[1]سكك حديد'!F56+'[1]نقل الوفود'!F56+'[1]ناقلات النفط'!F56+'[1]الخطوط الجوية'!F56+'[1]النقل البحري'!F56+'[1]خطوط الانابيب'!F56+'[1]لانظمة الالكترونية'!F56</f>
        <v>0</v>
      </c>
    </row>
    <row r="57" spans="2:9" ht="32.25" hidden="1" customHeight="1">
      <c r="B57" s="2" t="s">
        <v>82</v>
      </c>
      <c r="F57" s="31">
        <f>'[1]موانى العراق'!F57+'[1]النقل البري'!F57+'[1]سكك حديد'!F57+'[1]نقل الوفود'!F57+'[1]ناقلات النفط'!F57+'[1]الخطوط الجوية'!F57+'[1]النقل البحري'!F57+'[1]خطوط الانابيب'!F57+'[1]لانظمة الالكترونية'!F57</f>
        <v>0</v>
      </c>
    </row>
    <row r="58" spans="2:9" ht="32.25" hidden="1" customHeight="1">
      <c r="F58" s="31">
        <f>'[1]موانى العراق'!F58+'[1]النقل البري'!F58+'[1]سكك حديد'!F58+'[1]نقل الوفود'!F58+'[1]ناقلات النفط'!F58+'[1]الخطوط الجوية'!F58+'[1]النقل البحري'!F58+'[1]خطوط الانابيب'!F58+'[1]لانظمة الالكترونية'!F58</f>
        <v>0</v>
      </c>
    </row>
    <row r="59" spans="2:9" ht="32.25" hidden="1" customHeight="1">
      <c r="B59" s="50" t="s">
        <v>83</v>
      </c>
      <c r="C59" s="49" t="s">
        <v>84</v>
      </c>
      <c r="D59" s="2" t="s">
        <v>85</v>
      </c>
      <c r="F59" s="31">
        <f>'[1]موانى العراق'!F59+'[1]النقل البري'!F59+'[1]سكك حديد'!F59+'[1]نقل الوفود'!F59+'[1]ناقلات النفط'!F59+'[1]الخطوط الجوية'!F59+'[1]النقل البحري'!F59+'[1]خطوط الانابيب'!F59+'[1]لانظمة الالكترونية'!F59</f>
        <v>0</v>
      </c>
    </row>
    <row r="60" spans="2:9" ht="32.25" hidden="1" customHeight="1">
      <c r="B60" s="2" t="s">
        <v>22</v>
      </c>
      <c r="C60" s="51"/>
      <c r="F60" s="31">
        <f>'[1]موانى العراق'!F60+'[1]النقل البري'!F60+'[1]سكك حديد'!F60+'[1]نقل الوفود'!F60+'[1]ناقلات النفط'!F60+'[1]الخطوط الجوية'!F60+'[1]النقل البحري'!F60+'[1]خطوط الانابيب'!F60+'[1]لانظمة الالكترونية'!F60</f>
        <v>0</v>
      </c>
    </row>
    <row r="61" spans="2:9" ht="32.25" hidden="1" customHeight="1">
      <c r="B61" s="2" t="s">
        <v>86</v>
      </c>
      <c r="F61" s="31">
        <f>'[1]موانى العراق'!F61+'[1]النقل البري'!F61+'[1]سكك حديد'!F61+'[1]نقل الوفود'!F61+'[1]ناقلات النفط'!F61+'[1]الخطوط الجوية'!F61+'[1]النقل البحري'!F61+'[1]خطوط الانابيب'!F61+'[1]لانظمة الالكترونية'!F61</f>
        <v>0</v>
      </c>
    </row>
    <row r="62" spans="2:9" ht="32.25" hidden="1" customHeight="1">
      <c r="E62" s="52" t="s">
        <v>40</v>
      </c>
      <c r="F62" s="31">
        <f>'[1]موانى العراق'!F62+'[1]النقل البري'!F62+'[1]سكك حديد'!F62+'[1]نقل الوفود'!F62+'[1]ناقلات النفط'!F62+'[1]الخطوط الجوية'!F62+'[1]النقل البحري'!F62+'[1]خطوط الانابيب'!F62+'[1]لانظمة الالكترونية'!F62</f>
        <v>330894151</v>
      </c>
    </row>
    <row r="63" spans="2:9" ht="32.25" hidden="1" customHeight="1">
      <c r="B63" s="53" t="s">
        <v>87</v>
      </c>
      <c r="E63" s="54" t="s">
        <v>88</v>
      </c>
      <c r="F63" s="31">
        <f>'[1]موانى العراق'!F63+'[1]النقل البري'!F63+'[1]سكك حديد'!F63+'[1]نقل الوفود'!F63+'[1]ناقلات النفط'!F63+'[1]الخطوط الجوية'!F63+'[1]النقل البحري'!F63+'[1]خطوط الانابيب'!F63+'[1]لانظمة الالكترونية'!F63</f>
        <v>11421568208</v>
      </c>
    </row>
    <row r="64" spans="2:9" ht="32.25" hidden="1" customHeight="1">
      <c r="B64" s="2" t="s">
        <v>89</v>
      </c>
      <c r="E64" s="54" t="s">
        <v>90</v>
      </c>
      <c r="F64" s="31">
        <f>'[1]موانى العراق'!F64+'[1]النقل البري'!F64+'[1]سكك حديد'!F64+'[1]نقل الوفود'!F64+'[1]ناقلات النفط'!F64+'[1]الخطوط الجوية'!F64+'[1]النقل البحري'!F64+'[1]خطوط الانابيب'!F64+'[1]لانظمة الالكترونية'!F64</f>
        <v>20632142</v>
      </c>
    </row>
    <row r="65" spans="2:6" ht="32.25" hidden="1" customHeight="1">
      <c r="B65" s="2" t="s">
        <v>91</v>
      </c>
      <c r="E65" s="54" t="s">
        <v>92</v>
      </c>
      <c r="F65" s="31">
        <f>'[1]موانى العراق'!F65+'[1]النقل البري'!F65+'[1]سكك حديد'!F65+'[1]نقل الوفود'!F65+'[1]ناقلات النفط'!F65+'[1]الخطوط الجوية'!F65+'[1]النقل البحري'!F65+'[1]خطوط الانابيب'!F65+'[1]لانظمة الالكترونية'!F65</f>
        <v>0</v>
      </c>
    </row>
    <row r="66" spans="2:6" ht="32.25" hidden="1" customHeight="1">
      <c r="B66" s="2" t="s">
        <v>93</v>
      </c>
      <c r="F66" s="31">
        <f>'[1]موانى العراق'!F66+'[1]النقل البري'!F66+'[1]سكك حديد'!F66+'[1]نقل الوفود'!F66+'[1]ناقلات النفط'!F66+'[1]الخطوط الجوية'!F66+'[1]النقل البحري'!F66+'[1]خطوط الانابيب'!F66+'[1]لانظمة الالكترونية'!F66</f>
        <v>0</v>
      </c>
    </row>
    <row r="67" spans="2:6" ht="32.25" hidden="1" customHeight="1">
      <c r="B67" s="2" t="s">
        <v>94</v>
      </c>
      <c r="C67" s="49" t="e">
        <f>#REF!+#REF!+'[1]سكك حديد'!C67+'[1]ناقلات النفط'!C67+'[1]الخطوط الجوية'!C67+'[1]نقل الوفود'!C67</f>
        <v>#REF!</v>
      </c>
      <c r="E67" s="50" t="s">
        <v>48</v>
      </c>
      <c r="F67" s="31">
        <f>'[1]موانى العراق'!F67+'[1]النقل البري'!F67+'[1]سكك حديد'!F67+'[1]نقل الوفود'!F67+'[1]ناقلات النفط'!F67+'[1]الخطوط الجوية'!F67+'[1]النقل البحري'!F67+'[1]خطوط الانابيب'!F67+'[1]لانظمة الالكترونية'!F67</f>
        <v>23237</v>
      </c>
    </row>
    <row r="68" spans="2:6" ht="32.25" hidden="1" customHeight="1">
      <c r="B68" s="2" t="s">
        <v>95</v>
      </c>
      <c r="C68" s="49" t="e">
        <f>#REF!+#REF!+'[1]سكك حديد'!C68+'[1]ناقلات النفط'!C68+'[1]الخطوط الجوية'!C68+'[1]نقل الوفود'!C68</f>
        <v>#REF!</v>
      </c>
      <c r="E68" s="2" t="s">
        <v>96</v>
      </c>
      <c r="F68" s="31">
        <f>'[1]موانى العراق'!F68+'[1]النقل البري'!F68+'[1]سكك حديد'!F68+'[1]نقل الوفود'!F68+'[1]ناقلات النفط'!F68+'[1]الخطوط الجوية'!F68+'[1]النقل البحري'!F68+'[1]خطوط الانابيب'!F68+'[1]لانظمة الالكترونية'!F68</f>
        <v>76089415</v>
      </c>
    </row>
    <row r="69" spans="2:6" ht="32.25" hidden="1" customHeight="1">
      <c r="B69" s="2" t="s">
        <v>97</v>
      </c>
      <c r="C69" s="49" t="e">
        <f>#REF!+#REF!+'[1]سكك حديد'!C69+'[1]ناقلات النفط'!C69+'[1]الخطوط الجوية'!C69+'[1]نقل الوفود'!C69</f>
        <v>#REF!</v>
      </c>
      <c r="E69" s="2" t="s">
        <v>98</v>
      </c>
      <c r="F69" s="31">
        <f>'[1]موانى العراق'!F69+'[1]النقل البري'!F69+'[1]سكك حديد'!F69+'[1]نقل الوفود'!F69+'[1]ناقلات النفط'!F69+'[1]الخطوط الجوية'!F69+'[1]النقل البحري'!F69+'[1]خطوط الانابيب'!F69+'[1]لانظمة الالكترونية'!F69</f>
        <v>526500</v>
      </c>
    </row>
    <row r="70" spans="2:6" ht="32.25" hidden="1" customHeight="1">
      <c r="B70" s="2" t="s">
        <v>99</v>
      </c>
      <c r="C70" s="49" t="e">
        <f>#REF!+#REF!+'[1]سكك حديد'!C70+'[1]ناقلات النفط'!C70+'[1]الخطوط الجوية'!C70+'[1]نقل الوفود'!C70</f>
        <v>#REF!</v>
      </c>
      <c r="F70" s="31">
        <f>'[1]موانى العراق'!F70+'[1]النقل البري'!F70+'[1]سكك حديد'!F70+'[1]نقل الوفود'!F70+'[1]ناقلات النفط'!F70+'[1]الخطوط الجوية'!F70+'[1]النقل البحري'!F70+'[1]خطوط الانابيب'!F70+'[1]لانظمة الالكترونية'!F70</f>
        <v>0</v>
      </c>
    </row>
    <row r="71" spans="2:6" ht="32.25" hidden="1" customHeight="1">
      <c r="B71" s="2" t="s">
        <v>100</v>
      </c>
      <c r="C71" s="49" t="e">
        <f>#REF!+#REF!+'[1]سكك حديد'!C71+'[1]ناقلات النفط'!C71+'[1]الخطوط الجوية'!C71+'[1]نقل الوفود'!C71</f>
        <v>#REF!</v>
      </c>
      <c r="F71" s="31">
        <f>'[1]موانى العراق'!F71+'[1]النقل البري'!F71+'[1]سكك حديد'!F71+'[1]نقل الوفود'!F71+'[1]ناقلات النفط'!F71+'[1]الخطوط الجوية'!F71+'[1]النقل البحري'!F71+'[1]خطوط الانابيب'!F71+'[1]لانظمة الالكترونية'!F71</f>
        <v>0</v>
      </c>
    </row>
    <row r="72" spans="2:6" ht="32.25" hidden="1" customHeight="1">
      <c r="C72" s="49" t="e">
        <f>#REF!+#REF!+'[1]سكك حديد'!C72+'[1]ناقلات النفط'!C72+'[1]الخطوط الجوية'!C72+'[1]نقل الوفود'!C72</f>
        <v>#REF!</v>
      </c>
      <c r="F72" s="31">
        <f>'[1]موانى العراق'!F72+'[1]النقل البري'!F72+'[1]سكك حديد'!F72+'[1]نقل الوفود'!F72+'[1]ناقلات النفط'!F72+'[1]الخطوط الجوية'!F72+'[1]النقل البحري'!F72+'[1]خطوط الانابيب'!F72+'[1]لانظمة الالكترونية'!F72</f>
        <v>0</v>
      </c>
    </row>
    <row r="73" spans="2:6" ht="32.25" hidden="1" customHeight="1">
      <c r="B73" s="50" t="s">
        <v>101</v>
      </c>
      <c r="C73" s="49" t="e">
        <f>#REF!+#REF!+'[1]سكك حديد'!C73+'[1]ناقلات النفط'!C73+'[1]الخطوط الجوية'!C73+'[1]نقل الوفود'!C73</f>
        <v>#REF!</v>
      </c>
      <c r="E73" s="50" t="s">
        <v>13</v>
      </c>
      <c r="F73" s="31">
        <f>'[1]موانى العراق'!F73+'[1]النقل البري'!F73+'[1]سكك حديد'!F73+'[1]نقل الوفود'!F73+'[1]ناقلات النفط'!F73+'[1]الخطوط الجوية'!F73+'[1]النقل البحري'!F73+'[1]خطوط الانابيب'!F73+'[1]لانظمة الالكترونية'!F73</f>
        <v>0</v>
      </c>
    </row>
    <row r="74" spans="2:6" ht="32.25" hidden="1" customHeight="1">
      <c r="B74" s="2" t="s">
        <v>102</v>
      </c>
      <c r="E74" s="2" t="s">
        <v>103</v>
      </c>
      <c r="F74" s="31">
        <f>'[1]موانى العراق'!F74+'[1]النقل البري'!F74+'[1]سكك حديد'!F74+'[1]نقل الوفود'!F74+'[1]ناقلات النفط'!F74+'[1]الخطوط الجوية'!F74+'[1]النقل البحري'!F74+'[1]خطوط الانابيب'!F74+'[1]لانظمة الالكترونية'!F74</f>
        <v>570153642</v>
      </c>
    </row>
    <row r="75" spans="2:6" ht="32.25" hidden="1" customHeight="1">
      <c r="B75" s="2" t="s">
        <v>104</v>
      </c>
      <c r="E75" s="2" t="s">
        <v>105</v>
      </c>
      <c r="F75" s="31">
        <f>'[1]موانى العراق'!F75+'[1]النقل البري'!F75+'[1]سكك حديد'!F75+'[1]نقل الوفود'!F75+'[1]ناقلات النفط'!F75+'[1]الخطوط الجوية'!F75+'[1]النقل البحري'!F75+'[1]خطوط الانابيب'!F75+'[1]لانظمة الالكترونية'!F75</f>
        <v>2364925</v>
      </c>
    </row>
    <row r="76" spans="2:6" ht="32.25" hidden="1" customHeight="1">
      <c r="E76" s="2" t="s">
        <v>106</v>
      </c>
      <c r="F76" s="31">
        <f>'[1]موانى العراق'!F76+'[1]النقل البري'!F76+'[1]سكك حديد'!F76+'[1]نقل الوفود'!F76+'[1]ناقلات النفط'!F76+'[1]الخطوط الجوية'!F76+'[1]النقل البحري'!F76+'[1]خطوط الانابيب'!F76+'[1]لانظمة الالكترونية'!F76</f>
        <v>2117987</v>
      </c>
    </row>
    <row r="77" spans="2:6" ht="32.25" hidden="1" customHeight="1">
      <c r="B77" s="55" t="s">
        <v>107</v>
      </c>
      <c r="E77" s="2" t="s">
        <v>108</v>
      </c>
      <c r="F77" s="31">
        <f>'[1]موانى العراق'!F77+'[1]النقل البري'!F77+'[1]سكك حديد'!F77+'[1]نقل الوفود'!F77+'[1]ناقلات النفط'!F77+'[1]الخطوط الجوية'!F77+'[1]النقل البحري'!F77+'[1]خطوط الانابيب'!F77+'[1]لانظمة الالكترونية'!F77</f>
        <v>6706278</v>
      </c>
    </row>
    <row r="78" spans="2:6" ht="32.25" hidden="1" customHeight="1">
      <c r="B78" s="2" t="s">
        <v>109</v>
      </c>
      <c r="F78" s="31">
        <f>'[1]موانى العراق'!F78+'[1]النقل البري'!F78+'[1]سكك حديد'!F78+'[1]نقل الوفود'!F78+'[1]ناقلات النفط'!F78+'[1]الخطوط الجوية'!F78+'[1]النقل البحري'!F78+'[1]خطوط الانابيب'!F78+'[1]لانظمة الالكترونية'!F78</f>
        <v>0</v>
      </c>
    </row>
    <row r="79" spans="2:6" ht="32.25" hidden="1" customHeight="1">
      <c r="B79" s="2" t="s">
        <v>110</v>
      </c>
      <c r="F79" s="31">
        <f>'[1]موانى العراق'!F79+'[1]النقل البري'!F79+'[1]سكك حديد'!F79+'[1]نقل الوفود'!F79+'[1]ناقلات النفط'!F79+'[1]الخطوط الجوية'!F79+'[1]النقل البحري'!F79+'[1]خطوط الانابيب'!F79+'[1]لانظمة الالكترونية'!F79</f>
        <v>0</v>
      </c>
    </row>
    <row r="80" spans="2:6" ht="32.25" hidden="1" customHeight="1">
      <c r="F80" s="31" t="e">
        <f>'[1]موانى العراق'!F80+'[1]النقل البري'!F80+'[1]سكك حديد'!#REF!+'[1]نقل الوفود'!F80+'[1]ناقلات النفط'!F80+'[1]الخطوط الجوية'!F80+'[1]النقل البحري'!F80+'[1]خطوط الانابيب'!F80+'[1]لانظمة الالكترونية'!F80</f>
        <v>#REF!</v>
      </c>
    </row>
    <row r="81" spans="1:6" ht="32.25" hidden="1" customHeight="1">
      <c r="E81" s="50" t="s">
        <v>111</v>
      </c>
      <c r="F81" s="31">
        <f>'[1]موانى العراق'!F81+'[1]النقل البري'!F81+'[1]سكك حديد'!F83+'[1]نقل الوفود'!F81+'[1]ناقلات النفط'!F81+'[1]الخطوط الجوية'!F81+'[1]النقل البحري'!F81+'[1]خطوط الانابيب'!F81+'[1]لانظمة الالكترونية'!F81</f>
        <v>0</v>
      </c>
    </row>
    <row r="82" spans="1:6" ht="32.25" hidden="1" customHeight="1">
      <c r="B82" s="50" t="s">
        <v>15</v>
      </c>
      <c r="E82" s="2" t="s">
        <v>112</v>
      </c>
      <c r="F82" s="31">
        <f>'[1]موانى العراق'!F82+'[1]النقل البري'!F82+'[1]سكك حديد'!F84+'[1]نقل الوفود'!F82+'[1]ناقلات النفط'!F82+'[1]الخطوط الجوية'!F82+'[1]النقل البحري'!F82+'[1]خطوط الانابيب'!F82+'[1]لانظمة الالكترونية'!F82</f>
        <v>0</v>
      </c>
    </row>
    <row r="83" spans="1:6" ht="32.25" hidden="1" customHeight="1">
      <c r="B83" s="2" t="s">
        <v>113</v>
      </c>
      <c r="F83" s="31">
        <f>'[1]موانى العراق'!F83+'[1]النقل البري'!F83+'[1]سكك حديد'!F85+'[1]نقل الوفود'!F83+'[1]ناقلات النفط'!F83+'[1]الخطوط الجوية'!F83+'[1]النقل البحري'!F83+'[1]خطوط الانابيب'!F83+'[1]لانظمة الالكترونية'!F83</f>
        <v>0</v>
      </c>
    </row>
    <row r="84" spans="1:6" ht="32.25" hidden="1" customHeight="1">
      <c r="B84" s="2" t="s">
        <v>114</v>
      </c>
      <c r="F84" s="31">
        <f>'[1]موانى العراق'!F84+'[1]النقل البري'!F84+'[1]سكك حديد'!F86+'[1]نقل الوفود'!F84+'[1]ناقلات النفط'!F84+'[1]الخطوط الجوية'!F84+'[1]النقل البحري'!F84+'[1]خطوط الانابيب'!F84+'[1]لانظمة الالكترونية'!F84</f>
        <v>0</v>
      </c>
    </row>
    <row r="85" spans="1:6" ht="32.25" hidden="1" customHeight="1">
      <c r="F85" s="31" t="e">
        <f>'[1]موانى العراق'!F85+'[1]النقل البري'!F85+'[1]سكك حديد'!#REF!+'[1]نقل الوفود'!F85+'[1]ناقلات النفط'!F85+'[1]الخطوط الجوية'!F85+'[1]النقل البحري'!F85+'[1]خطوط الانابيب'!F85+'[1]لانظمة الالكترونية'!F85</f>
        <v>#REF!</v>
      </c>
    </row>
    <row r="86" spans="1:6" ht="32.25" hidden="1" customHeight="1">
      <c r="A86" s="56"/>
      <c r="B86" s="57" t="s">
        <v>115</v>
      </c>
      <c r="C86" s="58"/>
      <c r="E86" s="53" t="s">
        <v>116</v>
      </c>
      <c r="F86" s="31">
        <f>'[1]موانى العراق'!F86+'[1]النقل البري'!F86+'[1]سكك حديد'!F87+'[1]نقل الوفود'!F86+'[1]ناقلات النفط'!F86+'[1]الخطوط الجوية'!F86+'[1]النقل البحري'!F86+'[1]خطوط الانابيب'!F86+'[1]لانظمة الالكترونية'!F86</f>
        <v>0</v>
      </c>
    </row>
    <row r="87" spans="1:6" ht="32.25" hidden="1" customHeight="1">
      <c r="A87" s="56">
        <v>321</v>
      </c>
      <c r="B87" s="56" t="s">
        <v>117</v>
      </c>
      <c r="C87" s="58" t="e">
        <f>#REF!+#REF!+'[1]سكك حديد'!C88+'[1]نقل الوفود'!C87+'[1]الخطوط الجوية'!C87+'[1]النقل البحري'!C86+'[1]خدمات مصرفية'!C88+'[1]شبكة دولية'!C88+'[1]خطوط الانابيب'!C87</f>
        <v>#REF!</v>
      </c>
      <c r="E87" s="2" t="s">
        <v>118</v>
      </c>
      <c r="F87" s="31">
        <f>'[1]موانى العراق'!F87+'[1]النقل البري'!F87+'[1]سكك حديد'!F88+'[1]نقل الوفود'!F87+'[1]ناقلات النفط'!F87+'[1]الخطوط الجوية'!F87+'[1]النقل البحري'!F87+'[1]خطوط الانابيب'!F87+'[1]لانظمة الالكترونية'!F87</f>
        <v>0</v>
      </c>
    </row>
    <row r="88" spans="1:6" ht="32.25" hidden="1" customHeight="1">
      <c r="A88" s="56">
        <v>322</v>
      </c>
      <c r="B88" s="56" t="s">
        <v>89</v>
      </c>
      <c r="C88" s="58" t="e">
        <f>#REF!+#REF!+'[1]سكك حديد'!C89+'[1]نقل الوفود'!C88+'[1]الخطوط الجوية'!C88+'[1]النقل البحري'!C87+'[1]خدمات مصرفية'!C89+'[1]شبكة دولية'!C89+'[1]خطوط الانابيب'!C88</f>
        <v>#REF!</v>
      </c>
      <c r="E88" s="2" t="s">
        <v>119</v>
      </c>
      <c r="F88" s="31">
        <f>'[1]موانى العراق'!F88+'[1]النقل البري'!F88+'[1]سكك حديد'!F89+'[1]نقل الوفود'!F88+'[1]ناقلات النفط'!F88+'[1]الخطوط الجوية'!F88+'[1]النقل البحري'!F88+'[1]خطوط الانابيب'!F88+'[1]لانظمة الالكترونية'!F88</f>
        <v>0</v>
      </c>
    </row>
    <row r="89" spans="1:6" ht="32.25" hidden="1" customHeight="1">
      <c r="A89" s="56">
        <v>323</v>
      </c>
      <c r="B89" s="56" t="s">
        <v>91</v>
      </c>
      <c r="C89" s="58" t="e">
        <f>#REF!+#REF!+'[1]سكك حديد'!C90+'[1]نقل الوفود'!C89+'[1]الخطوط الجوية'!C89+'[1]النقل البحري'!C88+'[1]خدمات مصرفية'!C90+'[1]شبكة دولية'!C90+'[1]خطوط الانابيب'!C89</f>
        <v>#REF!</v>
      </c>
      <c r="F89" s="31">
        <f>'[1]موانى العراق'!F89+'[1]النقل البري'!F89+'[1]سكك حديد'!F90+'[1]نقل الوفود'!F89+'[1]ناقلات النفط'!F89+'[1]الخطوط الجوية'!F89+'[1]النقل البحري'!F89+'[1]خطوط الانابيب'!F89+'[1]لانظمة الالكترونية'!F89</f>
        <v>0</v>
      </c>
    </row>
    <row r="90" spans="1:6" ht="32.25" hidden="1" customHeight="1">
      <c r="A90" s="56">
        <v>324</v>
      </c>
      <c r="B90" s="56" t="s">
        <v>120</v>
      </c>
      <c r="C90" s="58" t="e">
        <f>#REF!+#REF!+'[1]سكك حديد'!C91+'[1]نقل الوفود'!C90+'[1]الخطوط الجوية'!C90+'[1]النقل البحري'!C89+'[1]خدمات مصرفية'!C91+'[1]شبكة دولية'!C91+'[1]خطوط الانابيب'!C90</f>
        <v>#REF!</v>
      </c>
      <c r="F90" s="31">
        <f>'[1]موانى العراق'!F90+'[1]النقل البري'!F90+'[1]سكك حديد'!F91+'[1]نقل الوفود'!F90+'[1]ناقلات النفط'!F90+'[1]الخطوط الجوية'!F90+'[1]النقل البحري'!F90+'[1]خطوط الانابيب'!F90+'[1]لانظمة الالكترونية'!F90</f>
        <v>365848220</v>
      </c>
    </row>
    <row r="91" spans="1:6" ht="32.25" hidden="1" customHeight="1">
      <c r="A91" s="56">
        <v>3251</v>
      </c>
      <c r="B91" s="56" t="s">
        <v>121</v>
      </c>
      <c r="C91" s="58" t="e">
        <f>#REF!+#REF!+'[1]سكك حديد'!C92+'[1]نقل الوفود'!C91+'[1]الخطوط الجوية'!C91+'[1]النقل البحري'!C90+'[1]خدمات مصرفية'!C92+'[1]شبكة دولية'!C92+'[1]خطوط الانابيب'!C91</f>
        <v>#REF!</v>
      </c>
      <c r="F91" s="31" t="e">
        <f>'[1]موانى العراق'!F91+'[1]النقل البري'!F91+'[1]سكك حديد'!F92+'[1]نقل الوفود'!F91+'[1]ناقلات النفط'!#REF!+'[1]الخطوط الجوية'!F91+'[1]النقل البحري'!F91+'[1]خطوط الانابيب'!F91+'[1]لانظمة الالكترونية'!F91</f>
        <v>#REF!</v>
      </c>
    </row>
    <row r="92" spans="1:6" ht="32.25" hidden="1" customHeight="1">
      <c r="A92" s="56">
        <v>3252</v>
      </c>
      <c r="B92" s="56" t="s">
        <v>94</v>
      </c>
      <c r="C92" s="58" t="e">
        <f>#REF!+#REF!+'[1]سكك حديد'!C93+'[1]نقل الوفود'!C92+'[1]الخطوط الجوية'!C92+'[1]النقل البحري'!C91+'[1]خدمات مصرفية'!C93+'[1]شبكة دولية'!C93+'[1]خطوط الانابيب'!C92</f>
        <v>#REF!</v>
      </c>
      <c r="F92" s="31">
        <f>'[1]موانى العراق'!F92+'[1]النقل البري'!F92+'[1]سكك حديد'!F93+'[1]نقل الوفود'!F92+'[1]ناقلات النفط'!F92+'[1]الخطوط الجوية'!F92+'[1]النقل البحري'!F92+'[1]خطوط الانابيب'!F92+'[1]لانظمة الالكترونية'!F92</f>
        <v>183696839</v>
      </c>
    </row>
    <row r="93" spans="1:6" ht="32.25" hidden="1" customHeight="1">
      <c r="A93" s="56">
        <v>3254</v>
      </c>
      <c r="B93" s="56" t="s">
        <v>122</v>
      </c>
      <c r="C93" s="58" t="e">
        <f>#REF!+#REF!+'[1]سكك حديد'!C94+'[1]نقل الوفود'!C93+'[1]الخطوط الجوية'!C93+'[1]النقل البحري'!C92+'[1]خدمات مصرفية'!C94+'[1]شبكة دولية'!C94+'[1]خطوط الانابيب'!C93</f>
        <v>#REF!</v>
      </c>
      <c r="F93" s="31">
        <f>'[1]موانى العراق'!F93+'[1]النقل البري'!F93+'[1]سكك حديد'!F94+'[1]نقل الوفود'!F93+'[1]ناقلات النفط'!F93+'[1]الخطوط الجوية'!F93+'[1]النقل البحري'!F93+'[1]خطوط الانابيب'!F93+'[1]لانظمة الالكترونية'!F93</f>
        <v>3090849</v>
      </c>
    </row>
    <row r="94" spans="1:6" ht="32.25" hidden="1" customHeight="1">
      <c r="A94" s="56">
        <v>3261</v>
      </c>
      <c r="B94" s="56" t="s">
        <v>123</v>
      </c>
      <c r="C94" s="58" t="e">
        <f>#REF!+#REF!+'[1]سكك حديد'!C95+'[1]نقل الوفود'!C94+'[1]الخطوط الجوية'!C94+'[1]النقل البحري'!C93+'[1]خدمات مصرفية'!C95+'[1]شبكة دولية'!C95+'[1]خطوط الانابيب'!C94</f>
        <v>#REF!</v>
      </c>
      <c r="F94" s="31">
        <f>'[1]موانى العراق'!F94+'[1]النقل البري'!F94+'[1]سكك حديد'!F95+'[1]نقل الوفود'!F94+'[1]ناقلات النفط'!F94+'[1]الخطوط الجوية'!F94+'[1]النقل البحري'!F94+'[1]خطوط الانابيب'!F94+'[1]لانظمة الالكترونية'!F94</f>
        <v>0</v>
      </c>
    </row>
    <row r="95" spans="1:6" ht="32.25" hidden="1" customHeight="1">
      <c r="A95" s="56">
        <v>3262</v>
      </c>
      <c r="B95" s="56" t="s">
        <v>124</v>
      </c>
      <c r="C95" s="58" t="e">
        <f>#REF!+#REF!+'[1]سكك حديد'!C96+'[1]نقل الوفود'!C95+'[1]الخطوط الجوية'!C95+'[1]النقل البحري'!C94+'[1]خدمات مصرفية'!C96+'[1]شبكة دولية'!C96+'[1]خطوط الانابيب'!C95</f>
        <v>#REF!</v>
      </c>
      <c r="F95" s="31">
        <f>'[1]موانى العراق'!F95+'[1]النقل البري'!F95+'[1]سكك حديد'!F96+'[1]نقل الوفود'!F95+'[1]ناقلات النفط'!F95+'[1]الخطوط الجوية'!F95+'[1]النقل البحري'!F95+'[1]خطوط الانابيب'!F95+'[1]لانظمة الالكترونية'!F95</f>
        <v>0</v>
      </c>
    </row>
    <row r="96" spans="1:6" ht="32.25" hidden="1" customHeight="1">
      <c r="A96" s="56">
        <v>3263</v>
      </c>
      <c r="B96" s="56" t="s">
        <v>99</v>
      </c>
      <c r="C96" s="58" t="e">
        <f>#REF!+#REF!+'[1]سكك حديد'!C97+'[1]نقل الوفود'!C96+'[1]الخطوط الجوية'!C96+'[1]النقل البحري'!C95+'[1]خدمات مصرفية'!C97+'[1]شبكة دولية'!C97+'[1]خطوط الانابيب'!C96</f>
        <v>#REF!</v>
      </c>
      <c r="F96" s="31">
        <f>'[1]موانى العراق'!F96+'[1]النقل البري'!F96+'[1]سكك حديد'!F97+'[1]نقل الوفود'!F96+'[1]ناقلات النفط'!F96+'[1]الخطوط الجوية'!F96+'[1]النقل البحري'!F96+'[1]خطوط الانابيب'!F96+'[1]لانظمة الالكترونية'!F96</f>
        <v>50750</v>
      </c>
    </row>
    <row r="97" spans="1:6" ht="32.25" hidden="1" customHeight="1">
      <c r="A97" s="56">
        <v>3271</v>
      </c>
      <c r="B97" s="56" t="s">
        <v>125</v>
      </c>
      <c r="C97" s="58" t="e">
        <f>#REF!+#REF!+'[1]سكك حديد'!C98+'[1]نقل الوفود'!C97+'[1]الخطوط الجوية'!C97+'[1]النقل البحري'!C96+'[1]خدمات مصرفية'!C98+'[1]شبكة دولية'!C98+'[1]خطوط الانابيب'!C97</f>
        <v>#REF!</v>
      </c>
      <c r="F97" s="31">
        <f>'[1]موانى العراق'!F97+'[1]النقل البري'!F97+'[1]سكك حديد'!F98+'[1]نقل الوفود'!F97+'[1]ناقلات النفط'!F97+'[1]الخطوط الجوية'!F97+'[1]النقل البحري'!F97+'[1]خطوط الانابيب'!F97+'[1]لانظمة الالكترونية'!F97</f>
        <v>510</v>
      </c>
    </row>
    <row r="98" spans="1:6" ht="32.25" hidden="1" customHeight="1">
      <c r="A98" s="56">
        <v>3272</v>
      </c>
      <c r="B98" s="56" t="s">
        <v>126</v>
      </c>
      <c r="C98" s="58" t="e">
        <f>#REF!+#REF!+'[1]سكك حديد'!C99+'[1]نقل الوفود'!C98+'[1]الخطوط الجوية'!C98+'[1]النقل البحري'!C97+'[1]خدمات مصرفية'!C99+'[1]شبكة دولية'!C99+'[1]خطوط الانابيب'!C98</f>
        <v>#REF!</v>
      </c>
      <c r="F98" s="31">
        <f>'[1]موانى العراق'!F98+'[1]النقل البري'!F98+'[1]سكك حديد'!F99+'[1]نقل الوفود'!F98+'[1]ناقلات النفط'!F98+'[1]الخطوط الجوية'!F98+'[1]النقل البحري'!F98+'[1]خطوط الانابيب'!F98+'[1]لانظمة الالكترونية'!F98</f>
        <v>0</v>
      </c>
    </row>
    <row r="99" spans="1:6" ht="32.25" hidden="1" customHeight="1">
      <c r="A99" s="56">
        <v>329</v>
      </c>
      <c r="B99" s="56" t="s">
        <v>127</v>
      </c>
      <c r="C99" s="58" t="e">
        <f>#REF!+#REF!+'[1]سكك حديد'!C100+'[1]نقل الوفود'!C99+'[1]الخطوط الجوية'!C99+'[1]النقل البحري'!C98+'[1]خدمات مصرفية'!C100+'[1]شبكة دولية'!C100+'[1]خطوط الانابيب'!C99</f>
        <v>#REF!</v>
      </c>
      <c r="F99" s="31">
        <f>'[1]موانى العراق'!F99+'[1]النقل البري'!F99+'[1]سكك حديد'!F100+'[1]نقل الوفود'!F99+'[1]ناقلات النفط'!F99+'[1]الخطوط الجوية'!F99+'[1]النقل البحري'!F99+'[1]خطوط الانابيب'!F99+'[1]لانظمة الالكترونية'!F99</f>
        <v>0</v>
      </c>
    </row>
    <row r="100" spans="1:6" ht="32.25" hidden="1" customHeight="1">
      <c r="A100" s="56">
        <v>3312</v>
      </c>
      <c r="B100" s="56" t="s">
        <v>128</v>
      </c>
      <c r="C100" s="58" t="e">
        <f>#REF!+#REF!+'[1]سكك حديد'!C101+'[1]نقل الوفود'!C100+'[1]الخطوط الجوية'!C100+'[1]النقل البحري'!C99+'[1]خدمات مصرفية'!C101+'[1]شبكة دولية'!C101+'[1]خطوط الانابيب'!C100</f>
        <v>#REF!</v>
      </c>
      <c r="F100" s="31">
        <f>'[1]موانى العراق'!F100+'[1]النقل البري'!F100+'[1]سكك حديد'!F101+'[1]نقل الوفود'!F100+'[1]ناقلات النفط'!F100+'[1]الخطوط الجوية'!F100+'[1]النقل البحري'!F100+'[1]خطوط الانابيب'!F100+'[1]لانظمة الالكترونية'!F100</f>
        <v>224678</v>
      </c>
    </row>
    <row r="101" spans="1:6" ht="32.25" hidden="1" customHeight="1">
      <c r="A101" s="56">
        <v>3313</v>
      </c>
      <c r="B101" s="56" t="s">
        <v>129</v>
      </c>
      <c r="C101" s="58" t="e">
        <f>#REF!+#REF!+'[1]سكك حديد'!C102+'[1]نقل الوفود'!C101+'[1]الخطوط الجوية'!C101+'[1]النقل البحري'!C100+'[1]خدمات مصرفية'!C102+'[1]شبكة دولية'!C102+'[1]خطوط الانابيب'!C101</f>
        <v>#REF!</v>
      </c>
      <c r="F101" s="31">
        <f>'[1]موانى العراق'!F101+'[1]النقل البري'!F101+'[1]سكك حديد'!F102+'[1]نقل الوفود'!F101+'[1]ناقلات النفط'!F101+'[1]الخطوط الجوية'!F101+'[1]النقل البحري'!F101+'[1]خطوط الانابيب'!F101+'[1]لانظمة الالكترونية'!F101</f>
        <v>2785257</v>
      </c>
    </row>
    <row r="102" spans="1:6" ht="32.25" hidden="1" customHeight="1">
      <c r="A102" s="56">
        <v>3314</v>
      </c>
      <c r="B102" s="56" t="s">
        <v>130</v>
      </c>
      <c r="C102" s="58" t="e">
        <f>#REF!+#REF!+'[1]سكك حديد'!C103+'[1]نقل الوفود'!C102+'[1]الخطوط الجوية'!C102+'[1]النقل البحري'!C101+'[1]خدمات مصرفية'!C103+'[1]شبكة دولية'!C103+'[1]خطوط الانابيب'!C102</f>
        <v>#REF!</v>
      </c>
      <c r="F102" s="31">
        <f>'[1]موانى العراق'!F102+'[1]النقل البري'!F102+'[1]سكك حديد'!F103+'[1]نقل الوفود'!F102+'[1]ناقلات النفط'!F102+'[1]الخطوط الجوية'!F102+'[1]النقل البحري'!F102+'[1]خطوط الانابيب'!F102+'[1]لانظمة الالكترونية'!F102</f>
        <v>0</v>
      </c>
    </row>
    <row r="103" spans="1:6" ht="32.25" hidden="1" customHeight="1">
      <c r="A103" s="56">
        <v>3315</v>
      </c>
      <c r="B103" s="56" t="s">
        <v>131</v>
      </c>
      <c r="C103" s="58" t="e">
        <f>#REF!+#REF!+'[1]سكك حديد'!C104+'[1]نقل الوفود'!C103+'[1]الخطوط الجوية'!C103+'[1]النقل البحري'!C102+'[1]خدمات مصرفية'!C104+'[1]شبكة دولية'!C104+'[1]خطوط الانابيب'!C103</f>
        <v>#REF!</v>
      </c>
      <c r="F103" s="31">
        <f>'[1]موانى العراق'!F103+'[1]النقل البري'!F103+'[1]سكك حديد'!F104+'[1]نقل الوفود'!F103+'[1]ناقلات النفط'!F103+'[1]الخطوط الجوية'!F103+'[1]النقل البحري'!F103+'[1]خطوط الانابيب'!F103+'[1]لانظمة الالكترونية'!F103</f>
        <v>0</v>
      </c>
    </row>
    <row r="104" spans="1:6" ht="32.25" hidden="1" customHeight="1">
      <c r="A104" s="56">
        <v>3316</v>
      </c>
      <c r="B104" s="56" t="s">
        <v>132</v>
      </c>
      <c r="C104" s="58" t="e">
        <f>#REF!+#REF!+'[1]سكك حديد'!C105+'[1]نقل الوفود'!C104+'[1]الخطوط الجوية'!C104+'[1]النقل البحري'!C103+'[1]خدمات مصرفية'!C105+'[1]شبكة دولية'!C105+'[1]خطوط الانابيب'!C104</f>
        <v>#REF!</v>
      </c>
      <c r="F104" s="31">
        <f>'[1]موانى العراق'!F104+'[1]النقل البري'!F104+'[1]سكك حديد'!F105+'[1]نقل الوفود'!F104+'[1]ناقلات النفط'!F104+'[1]الخطوط الجوية'!F104+'[1]النقل البحري'!F104+'[1]خطوط الانابيب'!F104+'[1]لانظمة الالكترونية'!F104</f>
        <v>0</v>
      </c>
    </row>
    <row r="105" spans="1:6" ht="32.25" hidden="1" customHeight="1">
      <c r="A105" s="56">
        <v>332</v>
      </c>
      <c r="B105" s="56" t="s">
        <v>133</v>
      </c>
      <c r="C105" s="58" t="e">
        <f>#REF!+#REF!+'[1]سكك حديد'!C106+'[1]نقل الوفود'!C105+'[1]الخطوط الجوية'!C105+'[1]النقل البحري'!C104+'[1]خدمات مصرفية'!C106+'[1]شبكة دولية'!C106+'[1]خطوط الانابيب'!C105</f>
        <v>#REF!</v>
      </c>
      <c r="F105" s="31">
        <f>'[1]موانى العراق'!F105+'[1]النقل البري'!F105+'[1]سكك حديد'!F106+'[1]نقل الوفود'!F105+'[1]ناقلات النفط'!F105+'[1]الخطوط الجوية'!F105+'[1]النقل البحري'!F105+'[1]خطوط الانابيب'!F105+'[1]لانظمة الالكترونية'!F105</f>
        <v>0</v>
      </c>
    </row>
    <row r="106" spans="1:6" ht="32.25" hidden="1" customHeight="1">
      <c r="A106" s="56">
        <v>3331</v>
      </c>
      <c r="B106" s="56" t="s">
        <v>134</v>
      </c>
      <c r="C106" s="58" t="e">
        <f>#REF!+#REF!+'[1]سكك حديد'!C107+'[1]نقل الوفود'!C106+'[1]الخطوط الجوية'!C106+'[1]النقل البحري'!C105+'[1]خدمات مصرفية'!C107+'[1]شبكة دولية'!C107+'[1]خطوط الانابيب'!C106</f>
        <v>#REF!</v>
      </c>
      <c r="F106" s="31">
        <f>'[1]موانى العراق'!F106+'[1]النقل البري'!F106+'[1]سكك حديد'!F107+'[1]نقل الوفود'!F106+'[1]ناقلات النفط'!F106+'[1]الخطوط الجوية'!F106+'[1]النقل البحري'!F106+'[1]خطوط الانابيب'!F106+'[1]لانظمة الالكترونية'!F106</f>
        <v>0</v>
      </c>
    </row>
    <row r="107" spans="1:6" ht="32.25" hidden="1" customHeight="1">
      <c r="A107" s="56">
        <v>3332</v>
      </c>
      <c r="B107" s="56" t="s">
        <v>135</v>
      </c>
      <c r="C107" s="58" t="e">
        <f>#REF!+#REF!+'[1]سكك حديد'!C108+'[1]نقل الوفود'!C107+'[1]الخطوط الجوية'!C107+'[1]النقل البحري'!C106+'[1]خدمات مصرفية'!C108+'[1]شبكة دولية'!C108+'[1]خطوط الانابيب'!C107</f>
        <v>#REF!</v>
      </c>
      <c r="F107" s="31">
        <f>'[1]موانى العراق'!F107+'[1]النقل البري'!F107+'[1]سكك حديد'!F108+'[1]نقل الوفود'!F107+'[1]ناقلات النفط'!F107+'[1]الخطوط الجوية'!F107+'[1]النقل البحري'!F107+'[1]خطوط الانابيب'!F107+'[1]لانظمة الالكترونية'!F107</f>
        <v>0</v>
      </c>
    </row>
    <row r="108" spans="1:6" ht="32.25" hidden="1" customHeight="1">
      <c r="A108" s="56">
        <v>3333</v>
      </c>
      <c r="B108" s="56" t="s">
        <v>136</v>
      </c>
      <c r="C108" s="58" t="e">
        <f>#REF!+#REF!+'[1]سكك حديد'!C109+'[1]نقل الوفود'!C108+'[1]الخطوط الجوية'!C108+'[1]النقل البحري'!C107+'[1]خدمات مصرفية'!C109+'[1]شبكة دولية'!C109+'[1]خطوط الانابيب'!C108</f>
        <v>#REF!</v>
      </c>
      <c r="F108" s="31">
        <f>'[1]موانى العراق'!F108+'[1]النقل البري'!F108+'[1]سكك حديد'!F109+'[1]نقل الوفود'!F108+'[1]ناقلات النفط'!F108+'[1]الخطوط الجوية'!F108+'[1]النقل البحري'!F108+'[1]خطوط الانابيب'!F108+'[1]لانظمة الالكترونية'!F108</f>
        <v>0</v>
      </c>
    </row>
    <row r="109" spans="1:6" ht="32.25" hidden="1" customHeight="1">
      <c r="A109" s="56">
        <v>3334</v>
      </c>
      <c r="B109" s="56" t="s">
        <v>137</v>
      </c>
      <c r="C109" s="58" t="e">
        <f>#REF!+#REF!+'[1]سكك حديد'!C110+'[1]نقل الوفود'!C109+'[1]الخطوط الجوية'!C109+'[1]النقل البحري'!C108+'[1]خدمات مصرفية'!C110+'[1]شبكة دولية'!C110+'[1]خطوط الانابيب'!C109</f>
        <v>#REF!</v>
      </c>
      <c r="F109" s="31">
        <f>'[1]موانى العراق'!F109+'[1]النقل البري'!F109+'[1]سكك حديد'!F110+'[1]نقل الوفود'!F109+'[1]ناقلات النفط'!F109+'[1]الخطوط الجوية'!F109+'[1]النقل البحري'!F109+'[1]خطوط الانابيب'!F109+'[1]لانظمة الالكترونية'!F109</f>
        <v>0</v>
      </c>
    </row>
    <row r="110" spans="1:6" ht="32.25" hidden="1" customHeight="1">
      <c r="A110" s="56">
        <v>3335</v>
      </c>
      <c r="B110" s="56" t="s">
        <v>138</v>
      </c>
      <c r="C110" s="58" t="e">
        <f>#REF!+#REF!+'[1]سكك حديد'!C111+'[1]نقل الوفود'!C110+'[1]الخطوط الجوية'!C110+'[1]النقل البحري'!C109+'[1]خدمات مصرفية'!C111+'[1]شبكة دولية'!C111+'[1]خطوط الانابيب'!C110</f>
        <v>#REF!</v>
      </c>
      <c r="F110" s="31">
        <f>'[1]موانى العراق'!F110+'[1]النقل البري'!F110+'[1]سكك حديد'!F111+'[1]نقل الوفود'!F110+'[1]ناقلات النفط'!F110+'[1]الخطوط الجوية'!F110+'[1]النقل البحري'!F110+'[1]خطوط الانابيب'!F110+'[1]لانظمة الالكترونية'!F110</f>
        <v>0</v>
      </c>
    </row>
    <row r="111" spans="1:6" ht="32.25" hidden="1" customHeight="1">
      <c r="A111" s="56">
        <v>3342</v>
      </c>
      <c r="B111" s="56" t="s">
        <v>139</v>
      </c>
      <c r="C111" s="58" t="e">
        <f>#REF!+#REF!+'[1]سكك حديد'!C112+'[1]نقل الوفود'!C111+'[1]الخطوط الجوية'!C111+'[1]النقل البحري'!C110+'[1]خدمات مصرفية'!C112+'[1]شبكة دولية'!C112+'[1]خطوط الانابيب'!C111</f>
        <v>#REF!</v>
      </c>
      <c r="F111" s="31">
        <f>'[1]موانى العراق'!F111+'[1]النقل البري'!F111+'[1]سكك حديد'!F112+'[1]نقل الوفود'!F111+'[1]ناقلات النفط'!F111+'[1]الخطوط الجوية'!F111+'[1]النقل البحري'!F111+'[1]خطوط الانابيب'!F111+'[1]لانظمة الالكترونية'!F111</f>
        <v>0</v>
      </c>
    </row>
    <row r="112" spans="1:6" ht="32.25" hidden="1" customHeight="1">
      <c r="A112" s="56">
        <v>3343</v>
      </c>
      <c r="B112" s="56" t="s">
        <v>140</v>
      </c>
      <c r="C112" s="58" t="e">
        <f>#REF!+#REF!+'[1]سكك حديد'!C113+'[1]نقل الوفود'!C112+'[1]الخطوط الجوية'!C112+'[1]النقل البحري'!C111+'[1]خدمات مصرفية'!C113+'[1]شبكة دولية'!C113+'[1]خطوط الانابيب'!C112</f>
        <v>#REF!</v>
      </c>
      <c r="F112" s="31">
        <f>'[1]موانى العراق'!F112+'[1]النقل البري'!F112+'[1]سكك حديد'!F113+'[1]نقل الوفود'!F112+'[1]ناقلات النفط'!F112+'[1]الخطوط الجوية'!F112+'[1]النقل البحري'!F112+'[1]خطوط الانابيب'!F112+'[1]لانظمة الالكترونية'!F112</f>
        <v>0</v>
      </c>
    </row>
    <row r="113" spans="1:6" ht="32.25" hidden="1" customHeight="1">
      <c r="A113" s="56">
        <v>3344</v>
      </c>
      <c r="B113" s="56" t="s">
        <v>141</v>
      </c>
      <c r="C113" s="58" t="e">
        <f>#REF!+#REF!+'[1]سكك حديد'!C114+'[1]نقل الوفود'!C113+'[1]الخطوط الجوية'!C113+'[1]النقل البحري'!C112+'[1]خدمات مصرفية'!C114+'[1]شبكة دولية'!C114+'[1]خطوط الانابيب'!C113</f>
        <v>#REF!</v>
      </c>
      <c r="F113" s="31">
        <f>'[1]موانى العراق'!F113+'[1]النقل البري'!F113+'[1]سكك حديد'!F114+'[1]نقل الوفود'!F113+'[1]ناقلات النفط'!F113+'[1]الخطوط الجوية'!F113+'[1]النقل البحري'!F113+'[1]خطوط الانابيب'!F113+'[1]لانظمة الالكترونية'!F113</f>
        <v>0</v>
      </c>
    </row>
    <row r="114" spans="1:6" ht="32.25" hidden="1" customHeight="1">
      <c r="A114" s="56">
        <v>3352</v>
      </c>
      <c r="B114" s="56" t="s">
        <v>142</v>
      </c>
      <c r="C114" s="58" t="e">
        <f>#REF!+#REF!+'[1]سكك حديد'!C115+'[1]نقل الوفود'!C114+'[1]الخطوط الجوية'!C114+'[1]النقل البحري'!C113+'[1]خدمات مصرفية'!C115+'[1]شبكة دولية'!C115+'[1]خطوط الانابيب'!C114</f>
        <v>#REF!</v>
      </c>
      <c r="F114" s="31">
        <f>'[1]موانى العراق'!F114+'[1]النقل البري'!F114+'[1]سكك حديد'!F115+'[1]نقل الوفود'!F114+'[1]ناقلات النفط'!F114+'[1]الخطوط الجوية'!F114+'[1]النقل البحري'!F114+'[1]خطوط الانابيب'!F114+'[1]لانظمة الالكترونية'!F114</f>
        <v>0</v>
      </c>
    </row>
    <row r="115" spans="1:6" ht="32.25" hidden="1" customHeight="1">
      <c r="A115" s="56">
        <v>3353</v>
      </c>
      <c r="B115" s="56" t="s">
        <v>143</v>
      </c>
      <c r="C115" s="58" t="e">
        <f>#REF!+#REF!+'[1]سكك حديد'!C116+'[1]نقل الوفود'!C115+'[1]الخطوط الجوية'!C115+'[1]النقل البحري'!C114+'[1]خدمات مصرفية'!C116+'[1]شبكة دولية'!C116+'[1]خطوط الانابيب'!C115</f>
        <v>#REF!</v>
      </c>
      <c r="F115" s="31">
        <f>'[1]موانى العراق'!F115+'[1]النقل البري'!F115+'[1]سكك حديد'!F116+'[1]نقل الوفود'!F115+'[1]ناقلات النفط'!F115+'[1]الخطوط الجوية'!F115+'[1]النقل البحري'!F115+'[1]خطوط الانابيب'!F115+'[1]لانظمة الالكترونية'!F115</f>
        <v>0</v>
      </c>
    </row>
    <row r="116" spans="1:6" ht="32.25" hidden="1" customHeight="1">
      <c r="A116" s="56">
        <v>3354</v>
      </c>
      <c r="B116" s="56" t="s">
        <v>144</v>
      </c>
      <c r="C116" s="58" t="e">
        <f>#REF!+#REF!+'[1]سكك حديد'!C117+'[1]نقل الوفود'!C116+'[1]الخطوط الجوية'!C116+'[1]النقل البحري'!C115+'[1]خدمات مصرفية'!C117+'[1]شبكة دولية'!C117+'[1]خطوط الانابيب'!C116</f>
        <v>#REF!</v>
      </c>
      <c r="F116" s="31">
        <f>'[1]موانى العراق'!F116+'[1]النقل البري'!F116+'[1]سكك حديد'!F117+'[1]نقل الوفود'!F116+'[1]ناقلات النفط'!F116+'[1]الخطوط الجوية'!F116+'[1]النقل البحري'!F116+'[1]خطوط الانابيب'!F116+'[1]لانظمة الالكترونية'!F116</f>
        <v>0</v>
      </c>
    </row>
    <row r="117" spans="1:6" ht="32.25" hidden="1" customHeight="1">
      <c r="A117" s="56">
        <v>3355</v>
      </c>
      <c r="B117" s="56" t="s">
        <v>145</v>
      </c>
      <c r="C117" s="58" t="e">
        <f>#REF!+#REF!+'[1]سكك حديد'!C118+'[1]نقل الوفود'!C117+'[1]الخطوط الجوية'!C117+'[1]النقل البحري'!C116+'[1]خدمات مصرفية'!C118+'[1]شبكة دولية'!C118+'[1]خطوط الانابيب'!C117</f>
        <v>#REF!</v>
      </c>
      <c r="F117" s="31">
        <f>'[1]موانى العراق'!F117+'[1]النقل البري'!F117+'[1]سكك حديد'!F118+'[1]نقل الوفود'!F117+'[1]ناقلات النفط'!F117+'[1]الخطوط الجوية'!F117+'[1]النقل البحري'!F117+'[1]خطوط الانابيب'!F117+'[1]لانظمة الالكترونية'!F117</f>
        <v>0</v>
      </c>
    </row>
    <row r="118" spans="1:6" ht="32.25" hidden="1" customHeight="1">
      <c r="A118" s="56">
        <v>3356</v>
      </c>
      <c r="B118" s="56" t="s">
        <v>146</v>
      </c>
      <c r="C118" s="58" t="e">
        <f>#REF!+#REF!+'[1]سكك حديد'!C119+'[1]نقل الوفود'!C118+'[1]الخطوط الجوية'!C118+'[1]النقل البحري'!C117+'[1]خدمات مصرفية'!C119+'[1]شبكة دولية'!C119+'[1]خطوط الانابيب'!C118</f>
        <v>#REF!</v>
      </c>
      <c r="F118" s="31">
        <f>'[1]موانى العراق'!F118+'[1]النقل البري'!F118+'[1]سكك حديد'!F119+'[1]نقل الوفود'!F118+'[1]ناقلات النفط'!F118+'[1]الخطوط الجوية'!F118+'[1]النقل البحري'!F118+'[1]خطوط الانابيب'!F118+'[1]لانظمة الالكترونية'!F118</f>
        <v>0</v>
      </c>
    </row>
    <row r="119" spans="1:6" ht="32.25" hidden="1" customHeight="1">
      <c r="A119" s="56">
        <v>3361</v>
      </c>
      <c r="B119" s="56" t="s">
        <v>147</v>
      </c>
      <c r="C119" s="58" t="e">
        <f>#REF!+#REF!+'[1]سكك حديد'!C120+'[1]نقل الوفود'!C119+'[1]الخطوط الجوية'!C119+'[1]النقل البحري'!C118+'[1]خدمات مصرفية'!C120+'[1]شبكة دولية'!C120+'[1]خطوط الانابيب'!C119</f>
        <v>#REF!</v>
      </c>
      <c r="F119" s="31">
        <f>'[1]موانى العراق'!F119+'[1]النقل البري'!F119+'[1]سكك حديد'!F120+'[1]نقل الوفود'!F119+'[1]ناقلات النفط'!F119+'[1]الخطوط الجوية'!F119+'[1]النقل البحري'!F119+'[1]خطوط الانابيب'!F119+'[1]لانظمة الالكترونية'!F119</f>
        <v>0</v>
      </c>
    </row>
    <row r="120" spans="1:6" ht="32.25" hidden="1" customHeight="1">
      <c r="A120" s="56">
        <v>3362</v>
      </c>
      <c r="B120" s="2" t="s">
        <v>148</v>
      </c>
      <c r="C120" s="58" t="e">
        <f>#REF!+#REF!+'[1]سكك حديد'!C121+'[1]نقل الوفود'!C120+'[1]الخطوط الجوية'!C120+'[1]النقل البحري'!C119+'[1]خدمات مصرفية'!C121+'[1]شبكة دولية'!C121+'[1]خطوط الانابيب'!C120</f>
        <v>#REF!</v>
      </c>
      <c r="F120" s="31">
        <f>'[1]موانى العراق'!F120+'[1]النقل البري'!F120+'[1]سكك حديد'!F121+'[1]نقل الوفود'!F120+'[1]ناقلات النفط'!F120+'[1]الخطوط الجوية'!F120+'[1]النقل البحري'!F120+'[1]خطوط الانابيب'!F120+'[1]لانظمة الالكترونية'!F120</f>
        <v>0</v>
      </c>
    </row>
    <row r="121" spans="1:6" ht="32.25" hidden="1" customHeight="1">
      <c r="A121" s="56">
        <v>3363</v>
      </c>
      <c r="B121" s="56" t="s">
        <v>149</v>
      </c>
      <c r="C121" s="58" t="e">
        <f>#REF!+#REF!+'[1]سكك حديد'!C122+'[1]نقل الوفود'!C121+'[1]الخطوط الجوية'!C121+'[1]النقل البحري'!C120+'[1]خدمات مصرفية'!C122+'[1]شبكة دولية'!C122+'[1]خطوط الانابيب'!C121</f>
        <v>#REF!</v>
      </c>
      <c r="F121" s="31">
        <f>'[1]موانى العراق'!F121+'[1]النقل البري'!F121+'[1]سكك حديد'!F122+'[1]نقل الوفود'!F121+'[1]ناقلات النفط'!F121+'[1]الخطوط الجوية'!F121+'[1]النقل البحري'!F121+'[1]خطوط الانابيب'!F121+'[1]لانظمة الالكترونية'!F121</f>
        <v>0</v>
      </c>
    </row>
    <row r="122" spans="1:6" ht="32.25" hidden="1" customHeight="1">
      <c r="A122" s="56">
        <v>3364</v>
      </c>
      <c r="B122" s="56" t="s">
        <v>150</v>
      </c>
      <c r="C122" s="58" t="e">
        <f>#REF!+#REF!+'[1]سكك حديد'!C123+'[1]نقل الوفود'!C122+'[1]الخطوط الجوية'!C122+'[1]النقل البحري'!C121+'[1]خدمات مصرفية'!C123+'[1]شبكة دولية'!C123+'[1]خطوط الانابيب'!C122</f>
        <v>#REF!</v>
      </c>
      <c r="F122" s="31">
        <f>'[1]موانى العراق'!F122+'[1]النقل البري'!F122+'[1]سكك حديد'!F123+'[1]نقل الوفود'!F122+'[1]ناقلات النفط'!F122+'[1]الخطوط الجوية'!F122+'[1]النقل البحري'!F122+'[1]خطوط الانابيب'!F122+'[1]لانظمة الالكترونية'!F122</f>
        <v>0</v>
      </c>
    </row>
    <row r="123" spans="1:6" ht="32.25" hidden="1" customHeight="1">
      <c r="A123" s="56">
        <v>3365</v>
      </c>
      <c r="B123" s="56" t="s">
        <v>151</v>
      </c>
      <c r="C123" s="58" t="e">
        <f>#REF!+#REF!+'[1]سكك حديد'!C124+'[1]نقل الوفود'!C123+'[1]الخطوط الجوية'!C123+'[1]النقل البحري'!C122+'[1]خدمات مصرفية'!C124+'[1]شبكة دولية'!C124+'[1]خطوط الانابيب'!C123</f>
        <v>#REF!</v>
      </c>
      <c r="F123" s="31">
        <f>'[1]موانى العراق'!F123+'[1]النقل البري'!F123+'[1]سكك حديد'!F124+'[1]نقل الوفود'!F123+'[1]ناقلات النفط'!F123+'[1]الخطوط الجوية'!F123+'[1]النقل البحري'!F123+'[1]خطوط الانابيب'!F123+'[1]لانظمة الالكترونية'!F123</f>
        <v>0</v>
      </c>
    </row>
    <row r="124" spans="1:6" ht="32.25" hidden="1" customHeight="1">
      <c r="A124" s="56">
        <v>3366</v>
      </c>
      <c r="B124" s="56" t="s">
        <v>152</v>
      </c>
      <c r="C124" s="58" t="e">
        <f>#REF!+#REF!+'[1]سكك حديد'!C125+'[1]نقل الوفود'!C124+'[1]الخطوط الجوية'!C124+'[1]النقل البحري'!C123+'[1]خدمات مصرفية'!C125+'[1]شبكة دولية'!C125+'[1]خطوط الانابيب'!C124</f>
        <v>#REF!</v>
      </c>
      <c r="F124" s="31">
        <f>'[1]موانى العراق'!F124+'[1]النقل البري'!F124+'[1]سكك حديد'!F125+'[1]نقل الوفود'!F124+'[1]ناقلات النفط'!F124+'[1]الخطوط الجوية'!F124+'[1]النقل البحري'!F124+'[1]خطوط الانابيب'!F124+'[1]لانظمة الالكترونية'!F124</f>
        <v>0</v>
      </c>
    </row>
    <row r="125" spans="1:6" ht="32.25" hidden="1" customHeight="1">
      <c r="A125" s="56">
        <v>3367</v>
      </c>
      <c r="B125" s="56" t="s">
        <v>153</v>
      </c>
      <c r="C125" s="58" t="e">
        <f>#REF!+#REF!+'[1]سكك حديد'!C126+'[1]نقل الوفود'!C125+'[1]الخطوط الجوية'!C125+'[1]النقل البحري'!C124+'[1]خدمات مصرفية'!C126+'[1]شبكة دولية'!C126+'[1]خطوط الانابيب'!C125</f>
        <v>#REF!</v>
      </c>
      <c r="F125" s="31">
        <f>'[1]موانى العراق'!F125+'[1]النقل البري'!F125+'[1]سكك حديد'!F126+'[1]نقل الوفود'!F125+'[1]ناقلات النفط'!F125+'[1]الخطوط الجوية'!F125+'[1]النقل البحري'!F125+'[1]خطوط الانابيب'!F125+'[1]لانظمة الالكترونية'!F125</f>
        <v>0</v>
      </c>
    </row>
    <row r="126" spans="1:6" ht="32.25" hidden="1" customHeight="1">
      <c r="A126" s="56">
        <v>3369</v>
      </c>
      <c r="B126" s="56" t="s">
        <v>154</v>
      </c>
      <c r="C126" s="58" t="e">
        <f>#REF!+#REF!+'[1]سكك حديد'!C127+'[1]نقل الوفود'!C126+'[1]الخطوط الجوية'!C126+'[1]النقل البحري'!C125+'[1]خدمات مصرفية'!C127+'[1]شبكة دولية'!C127+'[1]خطوط الانابيب'!C126</f>
        <v>#REF!</v>
      </c>
      <c r="F126" s="31">
        <f>'[1]موانى العراق'!F126+'[1]النقل البري'!F126+'[1]سكك حديد'!F127+'[1]نقل الوفود'!F126+'[1]ناقلات النفط'!F126+'[1]الخطوط الجوية'!F126+'[1]النقل البحري'!F126+'[1]خطوط الانابيب'!F126+'[1]لانظمة الالكترونية'!F126</f>
        <v>0</v>
      </c>
    </row>
    <row r="127" spans="1:6" ht="32.25" hidden="1" customHeight="1">
      <c r="A127" s="56">
        <v>34</v>
      </c>
      <c r="B127" s="56" t="s">
        <v>155</v>
      </c>
      <c r="C127" s="58" t="e">
        <f>#REF!+#REF!+'[1]سكك حديد'!C128+'[1]نقل الوفود'!C127+'[1]الخطوط الجوية'!C127+'[1]النقل البحري'!C126+'[1]خدمات مصرفية'!C128+'[1]شبكة دولية'!C128+'[1]خطوط الانابيب'!C127</f>
        <v>#REF!</v>
      </c>
      <c r="F127" s="31">
        <f>'[1]موانى العراق'!F127+'[1]النقل البري'!F127+'[1]سكك حديد'!F128+'[1]نقل الوفود'!F127+'[1]ناقلات النفط'!F127+'[1]الخطوط الجوية'!F127+'[1]النقل البحري'!F127+'[1]خطوط الانابيب'!F127+'[1]لانظمة الالكترونية'!F127</f>
        <v>0</v>
      </c>
    </row>
    <row r="128" spans="1:6" ht="32.25" hidden="1" customHeight="1">
      <c r="A128" s="56">
        <v>3834</v>
      </c>
      <c r="B128" s="56" t="s">
        <v>156</v>
      </c>
      <c r="C128" s="58" t="e">
        <f>#REF!+#REF!+'[1]سكك حديد'!C129+'[1]نقل الوفود'!C128+'[1]الخطوط الجوية'!C128+'[1]النقل البحري'!C127+'[1]خدمات مصرفية'!C129+'[1]شبكة دولية'!C129+'[1]خطوط الانابيب'!C128</f>
        <v>#REF!</v>
      </c>
      <c r="F128" s="31">
        <f>'[1]موانى العراق'!F128+'[1]النقل البري'!F128+'[1]سكك حديد'!F129+'[1]نقل الوفود'!F128+'[1]ناقلات النفط'!F128+'[1]الخطوط الجوية'!F128+'[1]النقل البحري'!F128+'[1]خطوط الانابيب'!F128+'[1]لانظمة الالكترونية'!F128</f>
        <v>0</v>
      </c>
    </row>
    <row r="129" spans="1:6" ht="32.25" hidden="1" customHeight="1">
      <c r="A129" s="56"/>
      <c r="B129" s="59" t="s">
        <v>157</v>
      </c>
      <c r="C129" s="58" t="e">
        <f>SUM(C87:C128)</f>
        <v>#REF!</v>
      </c>
      <c r="F129" s="31">
        <f>'[1]موانى العراق'!F129+'[1]النقل البري'!F129+'[1]سكك حديد'!F130+'[1]نقل الوفود'!F129+'[1]ناقلات النفط'!F129+'[1]الخطوط الجوية'!F129+'[1]النقل البحري'!F129+'[1]خطوط الانابيب'!F129+'[1]لانظمة الالكترونية'!F129</f>
        <v>0</v>
      </c>
    </row>
    <row r="130" spans="1:6" ht="32.25" hidden="1" customHeight="1">
      <c r="C130" s="58"/>
      <c r="F130" s="31">
        <f>'[1]موانى العراق'!F130+'[1]النقل البري'!F130+'[1]سكك حديد'!F131+'[1]نقل الوفود'!F130+'[1]ناقلات النفط'!F130+'[1]الخطوط الجوية'!F130+'[1]النقل البحري'!F130+'[1]خطوط الانابيب'!F130+'[1]لانظمة الالكترونية'!F130</f>
        <v>0</v>
      </c>
    </row>
    <row r="131" spans="1:6" ht="32.25" hidden="1" customHeight="1">
      <c r="B131" s="60" t="s">
        <v>158</v>
      </c>
      <c r="C131" s="58"/>
      <c r="F131" s="31">
        <f>'[1]موانى العراق'!F131+'[1]النقل البري'!F131+'[1]سكك حديد'!F132+'[1]نقل الوفود'!F131+'[1]ناقلات النفط'!F131+'[1]الخطوط الجوية'!F131+'[1]النقل البحري'!F131+'[1]خطوط الانابيب'!F131+'[1]لانظمة الالكترونية'!F131</f>
        <v>0</v>
      </c>
    </row>
    <row r="132" spans="1:6" ht="32.25" hidden="1" customHeight="1">
      <c r="A132" s="2">
        <v>483</v>
      </c>
      <c r="B132" s="61" t="s">
        <v>159</v>
      </c>
      <c r="C132" s="58" t="e">
        <f>#REF!+#REF!+'[1]سكك حديد'!#REF!+'[1]نقل الوفود'!C132+'[1]الخطوط الجوية'!C133+'[1]النقل البحري'!C131+'[1]خدمات مصرفية'!C133+'[1]شبكة دولية'!C133+'[1]خطوط الانابيب'!C132</f>
        <v>#REF!</v>
      </c>
      <c r="F132" s="31" t="e">
        <f>'[1]موانى العراق'!F132+'[1]النقل البري'!F132+'[1]سكك حديد'!#REF!+'[1]نقل الوفود'!F132+'[1]ناقلات النفط'!F132+'[1]الخطوط الجوية'!F132+'[1]النقل البحري'!F132+'[1]خطوط الانابيب'!F132+'[1]لانظمة الالكترونية'!F132</f>
        <v>#REF!</v>
      </c>
    </row>
    <row r="133" spans="1:6" ht="32.25" hidden="1" customHeight="1">
      <c r="A133" s="2">
        <v>4831</v>
      </c>
      <c r="B133" s="62" t="s">
        <v>160</v>
      </c>
      <c r="C133" s="58" t="e">
        <f>#REF!+#REF!+'[1]سكك حديد'!#REF!+'[1]نقل الوفود'!C133+'[1]الخطوط الجوية'!C134+'[1]النقل البحري'!C132+'[1]خدمات مصرفية'!C134+'[1]شبكة دولية'!C134+'[1]خطوط الانابيب'!C133</f>
        <v>#REF!</v>
      </c>
      <c r="F133" s="31" t="e">
        <f>'[1]موانى العراق'!F133+'[1]النقل البري'!F133+'[1]سكك حديد'!#REF!+'[1]نقل الوفود'!F133+'[1]ناقلات النفط'!F133+'[1]الخطوط الجوية'!F133+'[1]النقل البحري'!F133+'[1]خطوط الانابيب'!F133+'[1]لانظمة الالكترونية'!F133</f>
        <v>#REF!</v>
      </c>
    </row>
    <row r="134" spans="1:6" ht="32.25" hidden="1" customHeight="1">
      <c r="A134" s="2">
        <v>4832</v>
      </c>
      <c r="B134" s="62" t="s">
        <v>161</v>
      </c>
      <c r="C134" s="58" t="e">
        <f>#REF!+#REF!+'[1]سكك حديد'!#REF!+'[1]نقل الوفود'!C134+'[1]الخطوط الجوية'!C135+'[1]النقل البحري'!C133+'[1]خدمات مصرفية'!C135+'[1]شبكة دولية'!C135+'[1]خطوط الانابيب'!C134</f>
        <v>#REF!</v>
      </c>
      <c r="F134" s="31" t="e">
        <f>'[1]موانى العراق'!F134+'[1]النقل البري'!F134+'[1]سكك حديد'!#REF!+'[1]نقل الوفود'!F134+'[1]ناقلات النفط'!F134+'[1]الخطوط الجوية'!F134+'[1]النقل البحري'!F134+'[1]خطوط الانابيب'!F134+'[1]لانظمة الالكترونية'!F134</f>
        <v>#REF!</v>
      </c>
    </row>
    <row r="135" spans="1:6" ht="32.25" hidden="1" customHeight="1">
      <c r="A135" s="2">
        <v>4833</v>
      </c>
      <c r="B135" s="62" t="s">
        <v>162</v>
      </c>
      <c r="C135" s="58" t="e">
        <f>#REF!+#REF!+'[1]سكك حديد'!#REF!+'[1]نقل الوفود'!C135+'[1]الخطوط الجوية'!C136+'[1]النقل البحري'!C134+'[1]خدمات مصرفية'!C136+'[1]شبكة دولية'!C136+'[1]خطوط الانابيب'!C135</f>
        <v>#REF!</v>
      </c>
      <c r="F135" s="31" t="e">
        <f>'[1]موانى العراق'!F135+'[1]النقل البري'!F135+'[1]سكك حديد'!#REF!+'[1]نقل الوفود'!F135+'[1]ناقلات النفط'!F135+'[1]الخطوط الجوية'!F135+'[1]النقل البحري'!F135+'[1]خطوط الانابيب'!F135+'[1]لانظمة الالكترونية'!F135</f>
        <v>#REF!</v>
      </c>
    </row>
    <row r="136" spans="1:6" ht="32.25" hidden="1" customHeight="1">
      <c r="A136" s="2">
        <v>491</v>
      </c>
      <c r="B136" s="62" t="s">
        <v>163</v>
      </c>
      <c r="C136" s="58" t="e">
        <f>#REF!+#REF!+'[1]سكك حديد'!#REF!+'[1]نقل الوفود'!C136+'[1]الخطوط الجوية'!C137+'[1]النقل البحري'!C135+'[1]خدمات مصرفية'!C137+'[1]شبكة دولية'!C137+'[1]خطوط الانابيب'!C136</f>
        <v>#REF!</v>
      </c>
      <c r="F136" s="31" t="e">
        <f>'[1]موانى العراق'!F136+'[1]النقل البري'!F136+'[1]سكك حديد'!#REF!+'[1]نقل الوفود'!F136+'[1]ناقلات النفط'!F136+'[1]الخطوط الجوية'!F136+'[1]النقل البحري'!F136+'[1]خطوط الانابيب'!F136+'[1]لانظمة الالكترونية'!F136</f>
        <v>#REF!</v>
      </c>
    </row>
    <row r="137" spans="1:6" ht="32.25" hidden="1" customHeight="1">
      <c r="A137" s="2">
        <v>492</v>
      </c>
      <c r="B137" s="62" t="s">
        <v>164</v>
      </c>
      <c r="C137" s="58" t="e">
        <f>#REF!+#REF!+'[1]سكك حديد'!C133+'[1]نقل الوفود'!C137+'[1]الخطوط الجوية'!C138+'[1]النقل البحري'!C136+'[1]خدمات مصرفية'!C138+'[1]شبكة دولية'!C138+'[1]خطوط الانابيب'!C137</f>
        <v>#REF!</v>
      </c>
      <c r="F137" s="31">
        <f>'[1]موانى العراق'!F137+'[1]النقل البري'!F137+'[1]سكك حديد'!F133+'[1]نقل الوفود'!F137+'[1]ناقلات النفط'!F137+'[1]الخطوط الجوية'!F137+'[1]النقل البحري'!F137+'[1]خطوط الانابيب'!F137+'[1]لانظمة الالكترونية'!F137</f>
        <v>0</v>
      </c>
    </row>
    <row r="138" spans="1:6" ht="32.25" hidden="1" customHeight="1">
      <c r="B138" s="60" t="s">
        <v>165</v>
      </c>
      <c r="C138" s="58" t="e">
        <f>SUM(C132:C137)</f>
        <v>#REF!</v>
      </c>
      <c r="F138" s="31">
        <f>'[1]موانى العراق'!F138+'[1]النقل البري'!F138+'[1]سكك حديد'!F134+'[1]نقل الوفود'!F138+'[1]ناقلات النفط'!F138+'[1]الخطوط الجوية'!F138+'[1]النقل البحري'!F138+'[1]خطوط الانابيب'!F138+'[1]لانظمة الالكترونية'!F138</f>
        <v>0</v>
      </c>
    </row>
    <row r="139" spans="1:6" ht="32.25" hidden="1" customHeight="1">
      <c r="C139" s="58"/>
      <c r="F139" s="31">
        <f>'[1]موانى العراق'!F139+'[1]النقل البري'!F139+'[1]سكك حديد'!F135+'[1]نقل الوفود'!F139+'[1]ناقلات النفط'!F139+'[1]الخطوط الجوية'!F139+'[1]النقل البحري'!F139+'[1]خطوط الانابيب'!F139+'[1]لانظمة الالكترونية'!F139</f>
        <v>0</v>
      </c>
    </row>
    <row r="140" spans="1:6" ht="32.25" hidden="1" customHeight="1">
      <c r="B140" s="63" t="s">
        <v>166</v>
      </c>
      <c r="C140" s="58"/>
      <c r="F140" s="31">
        <f>'[1]موانى العراق'!F140+'[1]النقل البري'!F140+'[1]سكك حديد'!F136+'[1]نقل الوفود'!F140+'[1]ناقلات النفط'!F140+'[1]الخطوط الجوية'!F140+'[1]النقل البحري'!F140+'[1]خطوط الانابيب'!F140+'[1]لانظمة الالكترونية'!F140</f>
        <v>0</v>
      </c>
    </row>
    <row r="141" spans="1:6" ht="32.25" hidden="1" customHeight="1">
      <c r="B141" s="62"/>
      <c r="C141" s="58"/>
      <c r="F141" s="31">
        <f>'[1]موانى العراق'!F141+'[1]النقل البري'!F141+'[1]سكك حديد'!F137+'[1]نقل الوفود'!F141+'[1]ناقلات النفط'!F141+'[1]الخطوط الجوية'!F141+'[1]النقل البحري'!F141+'[1]خطوط الانابيب'!F141+'[1]لانظمة الالكترونية'!F141</f>
        <v>0</v>
      </c>
    </row>
    <row r="142" spans="1:6" ht="32.25" hidden="1" customHeight="1">
      <c r="A142" s="2">
        <v>382</v>
      </c>
      <c r="B142" s="56" t="s">
        <v>167</v>
      </c>
      <c r="C142" s="58" t="e">
        <f>#REF!+#REF!+'[1]سكك حديد'!C138+'[1]نقل الوفود'!C142+'[1]الخطوط الجوية'!C143+'[1]النقل البحري'!C141+'[1]خدمات مصرفية'!C143+'[1]شبكة دولية'!C143+'[1]خطوط الانابيب'!C142</f>
        <v>#REF!</v>
      </c>
      <c r="F142" s="31">
        <f>'[1]موانى العراق'!F142+'[1]النقل البري'!F142+'[1]سكك حديد'!F138+'[1]نقل الوفود'!F142+'[1]ناقلات النفط'!F142+'[1]الخطوط الجوية'!F142+'[1]النقل البحري'!F142+'[1]خطوط الانابيب'!F142+'[1]لانظمة الالكترونية'!F142</f>
        <v>0</v>
      </c>
    </row>
    <row r="143" spans="1:6" ht="32.25" hidden="1" customHeight="1">
      <c r="A143" s="2">
        <v>3831</v>
      </c>
      <c r="B143" s="62" t="s">
        <v>168</v>
      </c>
      <c r="C143" s="58" t="e">
        <f>#REF!+#REF!+'[1]سكك حديد'!C139+'[1]نقل الوفود'!C143+'[1]الخطوط الجوية'!C144+'[1]النقل البحري'!C142+'[1]خدمات مصرفية'!C144+'[1]شبكة دولية'!C144+'[1]خطوط الانابيب'!C143</f>
        <v>#REF!</v>
      </c>
      <c r="F143" s="31">
        <f>'[1]موانى العراق'!F143+'[1]النقل البري'!F143+'[1]سكك حديد'!F139+'[1]نقل الوفود'!F143+'[1]ناقلات النفط'!F143+'[1]الخطوط الجوية'!F143+'[1]النقل البحري'!F143+'[1]خطوط الانابيب'!F143+'[1]لانظمة الالكترونية'!F143</f>
        <v>0</v>
      </c>
    </row>
    <row r="144" spans="1:6" ht="32.25" hidden="1" customHeight="1">
      <c r="A144" s="2">
        <v>3832</v>
      </c>
      <c r="B144" s="62" t="s">
        <v>169</v>
      </c>
      <c r="C144" s="58" t="e">
        <f>#REF!+#REF!+'[1]سكك حديد'!C140+'[1]نقل الوفود'!C144+'[1]الخطوط الجوية'!C145+'[1]النقل البحري'!C143+'[1]خدمات مصرفية'!C145+'[1]شبكة دولية'!C145+'[1]خطوط الانابيب'!C144</f>
        <v>#REF!</v>
      </c>
      <c r="F144" s="31">
        <f>'[1]موانى العراق'!F144+'[1]النقل البري'!F144+'[1]سكك حديد'!F140+'[1]نقل الوفود'!F144+'[1]ناقلات النفط'!F144+'[1]الخطوط الجوية'!F144+'[1]النقل البحري'!F144+'[1]خطوط الانابيب'!F144+'[1]لانظمة الالكترونية'!F144</f>
        <v>0</v>
      </c>
    </row>
    <row r="145" spans="1:6" ht="32.25" hidden="1" customHeight="1">
      <c r="A145" s="2">
        <v>3833</v>
      </c>
      <c r="B145" s="62" t="s">
        <v>170</v>
      </c>
      <c r="C145" s="58" t="e">
        <f>#REF!+#REF!+'[1]سكك حديد'!C141+'[1]نقل الوفود'!C145+'[1]الخطوط الجوية'!C146+'[1]النقل البحري'!C144+'[1]خدمات مصرفية'!C146+'[1]شبكة دولية'!C146+'[1]خطوط الانابيب'!C145</f>
        <v>#REF!</v>
      </c>
      <c r="F145" s="31">
        <f>'[1]موانى العراق'!F145+'[1]النقل البري'!F145+'[1]سكك حديد'!F141+'[1]نقل الوفود'!F145+'[1]ناقلات النفط'!F145+'[1]الخطوط الجوية'!F145+'[1]النقل البحري'!F145+'[1]خطوط الانابيب'!F145+'[1]لانظمة الالكترونية'!F145</f>
        <v>0</v>
      </c>
    </row>
    <row r="146" spans="1:6" ht="32.25" hidden="1" customHeight="1">
      <c r="A146" s="2">
        <v>3835</v>
      </c>
      <c r="B146" s="62" t="s">
        <v>171</v>
      </c>
      <c r="C146" s="58" t="e">
        <f>#REF!+#REF!+'[1]سكك حديد'!C142+'[1]نقل الوفود'!C146+'[1]الخطوط الجوية'!C147+'[1]النقل البحري'!C145+'[1]خدمات مصرفية'!C147+'[1]شبكة دولية'!C147+'[1]خطوط الانابيب'!C146</f>
        <v>#REF!</v>
      </c>
      <c r="F146" s="31">
        <f>'[1]موانى العراق'!F146+'[1]النقل البري'!F146+'[1]سكك حديد'!F142+'[1]نقل الوفود'!F146+'[1]ناقلات النفط'!F146+'[1]الخطوط الجوية'!F146+'[1]النقل البحري'!F146+'[1]خطوط الانابيب'!F146+'[1]لانظمة الالكترونية'!F146</f>
        <v>0</v>
      </c>
    </row>
    <row r="147" spans="1:6" ht="32.25" hidden="1" customHeight="1">
      <c r="A147" s="2">
        <v>3836</v>
      </c>
      <c r="B147" s="62" t="s">
        <v>172</v>
      </c>
      <c r="C147" s="58" t="e">
        <f>#REF!+#REF!+'[1]سكك حديد'!C143+'[1]نقل الوفود'!C147+'[1]الخطوط الجوية'!C148+'[1]النقل البحري'!C146+'[1]خدمات مصرفية'!C148+'[1]شبكة دولية'!C148+'[1]خطوط الانابيب'!C147</f>
        <v>#REF!</v>
      </c>
      <c r="F147" s="31">
        <f>'[1]موانى العراق'!F147+'[1]النقل البري'!F147+'[1]سكك حديد'!F143+'[1]نقل الوفود'!F147+'[1]ناقلات النفط'!F147+'[1]الخطوط الجوية'!F147+'[1]النقل البحري'!F147+'[1]خطوط الانابيب'!F147+'[1]لانظمة الالكترونية'!F147</f>
        <v>0</v>
      </c>
    </row>
    <row r="148" spans="1:6" ht="32.25" hidden="1" customHeight="1">
      <c r="A148" s="2">
        <v>3837</v>
      </c>
      <c r="B148" s="62" t="s">
        <v>173</v>
      </c>
      <c r="C148" s="58" t="e">
        <f>#REF!+#REF!+'[1]سكك حديد'!C144+'[1]نقل الوفود'!C148+'[1]الخطوط الجوية'!C149+'[1]النقل البحري'!C147+'[1]خدمات مصرفية'!C149+'[1]شبكة دولية'!C149+'[1]خطوط الانابيب'!C148</f>
        <v>#REF!</v>
      </c>
      <c r="F148" s="31">
        <f>'[1]موانى العراق'!F148+'[1]النقل البري'!F148+'[1]سكك حديد'!F144+'[1]نقل الوفود'!F148+'[1]ناقلات النفط'!F148+'[1]الخطوط الجوية'!F148+'[1]النقل البحري'!F148+'[1]خطوط الانابيب'!F148+'[1]لانظمة الالكترونية'!F148</f>
        <v>0</v>
      </c>
    </row>
    <row r="149" spans="1:6" ht="32.25" hidden="1" customHeight="1">
      <c r="A149" s="2">
        <v>3838</v>
      </c>
      <c r="B149" s="62" t="s">
        <v>174</v>
      </c>
      <c r="C149" s="58" t="e">
        <f>#REF!+#REF!+'[1]سكك حديد'!C145+'[1]نقل الوفود'!C149+'[1]الخطوط الجوية'!C150+'[1]النقل البحري'!#REF!+'[1]خدمات مصرفية'!C150+'[1]شبكة دولية'!C150+'[1]خطوط الانابيب'!C149</f>
        <v>#REF!</v>
      </c>
      <c r="E149" s="53"/>
      <c r="F149" s="31">
        <f>'[1]موانى العراق'!F149+'[1]النقل البري'!F149+'[1]سكك حديد'!F145+'[1]نقل الوفود'!F149+'[1]ناقلات النفط'!F149+'[1]الخطوط الجوية'!F149+'[1]النقل البحري'!F149+'[1]خطوط الانابيب'!F149+'[1]لانظمة الالكترونية'!F149</f>
        <v>0</v>
      </c>
    </row>
    <row r="150" spans="1:6" ht="32.25" hidden="1" customHeight="1">
      <c r="A150" s="2">
        <v>385</v>
      </c>
      <c r="B150" s="62" t="s">
        <v>175</v>
      </c>
      <c r="C150" s="58" t="e">
        <f>#REF!+#REF!+'[1]سكك حديد'!C146+'[1]نقل الوفود'!C150+'[1]الخطوط الجوية'!C151+'[1]النقل البحري'!C149+'[1]خدمات مصرفية'!C151+'[1]شبكة دولية'!C151+'[1]خطوط الانابيب'!C150</f>
        <v>#REF!</v>
      </c>
      <c r="F150" s="31">
        <f>'[1]موانى العراق'!F150+'[1]النقل البري'!F150+'[1]سكك حديد'!F146+'[1]نقل الوفود'!F150+'[1]ناقلات النفط'!F150+'[1]الخطوط الجوية'!F150+'[1]النقل البحري'!F150+'[1]خطوط الانابيب'!F150+'[1]لانظمة الالكترونية'!F150</f>
        <v>0</v>
      </c>
    </row>
    <row r="151" spans="1:6" ht="32.25" hidden="1" customHeight="1">
      <c r="A151" s="2">
        <v>391</v>
      </c>
      <c r="B151" s="62" t="s">
        <v>176</v>
      </c>
      <c r="C151" s="58" t="e">
        <f>#REF!+#REF!+'[1]سكك حديد'!C147+'[1]نقل الوفود'!C151+'[1]الخطوط الجوية'!C152+'[1]النقل البحري'!C148+'[1]خدمات مصرفية'!C152+'[1]شبكة دولية'!C152+'[1]خطوط الانابيب'!C151</f>
        <v>#REF!</v>
      </c>
      <c r="F151" s="31">
        <f>'[1]موانى العراق'!F152+'[1]النقل البري'!F151+'[1]سكك حديد'!F147+'[1]نقل الوفود'!F151+'[1]ناقلات النفط'!F151+'[1]الخطوط الجوية'!F151+'[1]النقل البحري'!F151+'[1]خطوط الانابيب'!F151+'[1]لانظمة الالكترونية'!F151</f>
        <v>0</v>
      </c>
    </row>
    <row r="152" spans="1:6" ht="32.25" hidden="1" customHeight="1">
      <c r="A152" s="2">
        <v>392</v>
      </c>
      <c r="B152" s="62" t="s">
        <v>177</v>
      </c>
      <c r="C152" s="58" t="e">
        <f>#REF!+#REF!+'[1]سكك حديد'!C148+'[1]نقل الوفود'!C152+'[1]الخطوط الجوية'!C153+'[1]النقل البحري'!C151+'[1]خدمات مصرفية'!C153+'[1]شبكة دولية'!C153+'[1]خطوط الانابيب'!C152</f>
        <v>#REF!</v>
      </c>
      <c r="F152" s="31">
        <f>'[1]موانى العراق'!F153+'[1]النقل البري'!F152+'[1]سكك حديد'!F148+'[1]نقل الوفود'!F152+'[1]ناقلات النفط'!F152+'[1]الخطوط الجوية'!F152+'[1]النقل البحري'!F152+'[1]خطوط الانابيب'!F152+'[1]لانظمة الالكترونية'!F152</f>
        <v>0</v>
      </c>
    </row>
    <row r="153" spans="1:6" ht="32.25" hidden="1" customHeight="1">
      <c r="A153" s="2">
        <v>393</v>
      </c>
      <c r="B153" s="62" t="s">
        <v>178</v>
      </c>
      <c r="C153" s="58" t="e">
        <f>#REF!+#REF!+'[1]سكك حديد'!C149+'[1]نقل الوفود'!C153+'[1]الخطوط الجوية'!C154+'[1]النقل البحري'!C152+'[1]خدمات مصرفية'!C154+'[1]شبكة دولية'!C154+'[1]خطوط الانابيب'!C153</f>
        <v>#REF!</v>
      </c>
      <c r="F153" s="31">
        <f>'[1]موانى العراق'!F154+'[1]النقل البري'!F153+'[1]سكك حديد'!F149+'[1]نقل الوفود'!F153+'[1]ناقلات النفط'!F153+'[1]الخطوط الجوية'!F153+'[1]النقل البحري'!F153+'[1]خطوط الانابيب'!F153+'[1]لانظمة الالكترونية'!F153</f>
        <v>0</v>
      </c>
    </row>
    <row r="154" spans="1:6" ht="32.25" hidden="1" customHeight="1">
      <c r="A154" s="2">
        <v>394</v>
      </c>
      <c r="B154" s="62" t="s">
        <v>179</v>
      </c>
      <c r="C154" s="58" t="e">
        <f>#REF!+#REF!+'[1]سكك حديد'!C151+'[1]نقل الوفود'!C154+'[1]الخطوط الجوية'!C155+'[1]النقل البحري'!C153+'[1]خدمات مصرفية'!C155+'[1]شبكة دولية'!C155+'[1]خطوط الانابيب'!C154</f>
        <v>#REF!</v>
      </c>
      <c r="F154" s="31">
        <f>'[1]موانى العراق'!F155+'[1]النقل البري'!F154+'[1]سكك حديد'!F151+'[1]نقل الوفود'!F154+'[1]ناقلات النفط'!F154+'[1]الخطوط الجوية'!F154+'[1]النقل البحري'!F154+'[1]خطوط الانابيب'!F154+'[1]لانظمة الالكترونية'!F154</f>
        <v>0</v>
      </c>
    </row>
    <row r="155" spans="1:6" ht="32.25" hidden="1" customHeight="1">
      <c r="B155" s="64" t="s">
        <v>180</v>
      </c>
      <c r="C155" s="58" t="e">
        <f>SUM(C142:C154)</f>
        <v>#REF!</v>
      </c>
      <c r="F155" s="31">
        <f>'[1]موانى العراق'!F156+'[1]النقل البري'!F155+'[1]سكك حديد'!F152+'[1]نقل الوفود'!F155+'[1]ناقلات النفط'!F155+'[1]الخطوط الجوية'!F155+'[1]النقل البحري'!F155+'[1]خطوط الانابيب'!F155+'[1]لانظمة الالكترونية'!F155</f>
        <v>0</v>
      </c>
    </row>
    <row r="156" spans="1:6" ht="32.25" hidden="1" customHeight="1">
      <c r="C156" s="58"/>
      <c r="F156" s="31">
        <f>'[1]موانى العراق'!F157+'[1]النقل البري'!F156+'[1]سكك حديد'!F153+'[1]نقل الوفود'!F156+'[1]ناقلات النفط'!F156+'[1]الخطوط الجوية'!F156+'[1]النقل البحري'!F156+'[1]خطوط الانابيب'!F156+'[1]لانظمة الالكترونية'!F156</f>
        <v>0</v>
      </c>
    </row>
    <row r="157" spans="1:6" ht="32.25" hidden="1" customHeight="1">
      <c r="C157" s="58"/>
      <c r="F157" s="31">
        <f>'[1]موانى العراق'!F158+'[1]النقل البري'!F157+'[1]سكك حديد'!F154+'[1]نقل الوفود'!F157+'[1]ناقلات النفط'!F157+'[1]الخطوط الجوية'!F157+'[1]النقل البحري'!F157+'[1]خطوط الانابيب'!F157+'[1]لانظمة الالكترونية'!F157</f>
        <v>0</v>
      </c>
    </row>
    <row r="158" spans="1:6" ht="32.25" hidden="1" customHeight="1">
      <c r="C158" s="58"/>
      <c r="D158" s="54"/>
      <c r="F158" s="31">
        <f>'[1]موانى العراق'!F159+'[1]النقل البري'!F158+'[1]سكك حديد'!F155+'[1]نقل الوفود'!F158+'[1]ناقلات النفط'!F158+'[1]الخطوط الجوية'!F158+'[1]النقل البحري'!F158+'[1]خطوط الانابيب'!F158+'[1]لانظمة الالكترونية'!F158</f>
        <v>0</v>
      </c>
    </row>
    <row r="159" spans="1:6" ht="32.25" hidden="1" customHeight="1">
      <c r="C159" s="58"/>
      <c r="D159" s="54"/>
      <c r="F159" s="31">
        <f>'[1]موانى العراق'!F160+'[1]النقل البري'!F159+'[1]سكك حديد'!F156+'[1]نقل الوفود'!F159+'[1]ناقلات النفط'!F159+'[1]الخطوط الجوية'!F159+'[1]النقل البحري'!F159+'[1]خطوط الانابيب'!F159+'[1]لانظمة الالكترونية'!F159</f>
        <v>0</v>
      </c>
    </row>
    <row r="160" spans="1:6" ht="32.25" hidden="1" customHeight="1">
      <c r="C160" s="58"/>
      <c r="D160" s="54"/>
      <c r="F160" s="31">
        <f>'[1]موانى العراق'!F161+'[1]النقل البري'!F160+'[1]سكك حديد'!F157+'[1]نقل الوفود'!F160+'[1]ناقلات النفط'!F160+'[1]الخطوط الجوية'!F160+'[1]النقل البحري'!F160+'[1]خطوط الانابيب'!F160+'[1]لانظمة الالكترونية'!F160</f>
        <v>0</v>
      </c>
    </row>
    <row r="161" spans="1:6" ht="32.25" hidden="1" customHeight="1">
      <c r="C161" s="58"/>
      <c r="F161" s="31">
        <f>'[1]موانى العراق'!F162+'[1]النقل البري'!F161+'[1]سكك حديد'!F158+'[1]نقل الوفود'!F161+'[1]ناقلات النفط'!F161+'[1]الخطوط الجوية'!F161+'[1]النقل البحري'!F161+'[1]خطوط الانابيب'!F161+'[1]لانظمة الالكترونية'!F161</f>
        <v>0</v>
      </c>
    </row>
    <row r="162" spans="1:6" ht="32.25" hidden="1" customHeight="1">
      <c r="B162" s="63"/>
      <c r="C162" s="58"/>
      <c r="F162" s="31">
        <f>'[1]موانى العراق'!F163+'[1]النقل البري'!F162+'[1]سكك حديد'!F159+'[1]نقل الوفود'!F162+'[1]ناقلات النفط'!F162+'[1]الخطوط الجوية'!F162+'[1]النقل البحري'!F162+'[1]خطوط الانابيب'!F162+'[1]لانظمة الالكترونية'!F162</f>
        <v>0</v>
      </c>
    </row>
    <row r="163" spans="1:6" ht="32.25" hidden="1" customHeight="1">
      <c r="A163" s="39" t="s">
        <v>59</v>
      </c>
      <c r="B163" s="40"/>
      <c r="C163" s="65" t="s">
        <v>60</v>
      </c>
      <c r="D163" s="42" t="s">
        <v>61</v>
      </c>
      <c r="F163" s="31">
        <f>'[1]موانى العراق'!F164+'[1]النقل البري'!F163+'[1]سكك حديد'!F160+'[1]نقل الوفود'!F163+'[1]ناقلات النفط'!F163+'[1]الخطوط الجوية'!F163+'[1]النقل البحري'!F163+'[1]خطوط الانابيب'!F163+'[1]لانظمة الالكترونية'!F163</f>
        <v>0</v>
      </c>
    </row>
    <row r="164" spans="1:6" ht="32.25" hidden="1" customHeight="1">
      <c r="A164" s="39" t="s">
        <v>62</v>
      </c>
      <c r="B164" s="40"/>
      <c r="C164" s="41">
        <f>F9/F26</f>
        <v>2.9154762442606703</v>
      </c>
      <c r="D164" s="42"/>
      <c r="F164" s="31">
        <f>'[1]موانى العراق'!F165+'[1]النقل البري'!F164+'[1]سكك حديد'!F161+'[1]نقل الوفود'!F164+'[1]ناقلات النفط'!F164+'[1]الخطوط الجوية'!F164+'[1]النقل البحري'!F164+'[1]خطوط الانابيب'!F164+'[1]لانظمة الالكترونية'!F164</f>
        <v>0</v>
      </c>
    </row>
    <row r="165" spans="1:6" ht="32.25" hidden="1" customHeight="1">
      <c r="A165" s="39" t="s">
        <v>63</v>
      </c>
      <c r="B165" s="40"/>
      <c r="C165" s="41">
        <f>F9/C12</f>
        <v>0.4837012934902663</v>
      </c>
      <c r="D165" s="42"/>
      <c r="F165" s="31">
        <f>'[1]موانى العراق'!F166+'[1]النقل البري'!F165+'[1]سكك حديد'!F162+'[1]نقل الوفود'!F165+'[1]ناقلات النفط'!F165+'[1]الخطوط الجوية'!F165+'[1]النقل البحري'!F165+'[1]خطوط الانابيب'!F165+'[1]لانظمة الالكترونية'!F165</f>
        <v>0</v>
      </c>
    </row>
    <row r="166" spans="1:6" ht="32.25" hidden="1" customHeight="1">
      <c r="A166" s="39" t="s">
        <v>64</v>
      </c>
      <c r="B166" s="40"/>
      <c r="C166" s="41">
        <f>C23/C10</f>
        <v>1.1230862014022671</v>
      </c>
      <c r="D166" s="42"/>
      <c r="F166" s="31">
        <f>'[1]موانى العراق'!F167+'[1]النقل البري'!F166+'[1]سكك حديد'!F163+'[1]نقل الوفود'!F166+'[1]ناقلات النفط'!F166+'[1]الخطوط الجوية'!F166+'[1]النقل البحري'!F166+'[1]خطوط الانابيب'!F166+'[1]لانظمة الالكترونية'!F166</f>
        <v>0</v>
      </c>
    </row>
    <row r="167" spans="1:6" ht="32.25" hidden="1" customHeight="1">
      <c r="A167" s="39" t="s">
        <v>65</v>
      </c>
      <c r="B167" s="40"/>
      <c r="C167" s="41">
        <f>C22/C10</f>
        <v>0.16577024200962717</v>
      </c>
      <c r="D167" s="42"/>
      <c r="F167" s="31">
        <f>'[1]موانى العراق'!F168+'[1]النقل البري'!F167+'[1]سكك حديد'!F164+'[1]نقل الوفود'!F167+'[1]ناقلات النفط'!F167+'[1]الخطوط الجوية'!F167+'[1]النقل البحري'!F167+'[1]خطوط الانابيب'!F167+'[1]لانظمة الالكترونية'!F167</f>
        <v>0</v>
      </c>
    </row>
    <row r="168" spans="1:6" ht="32.25" hidden="1" customHeight="1">
      <c r="A168" s="39" t="s">
        <v>66</v>
      </c>
      <c r="B168" s="40"/>
      <c r="C168" s="41"/>
      <c r="D168" s="43">
        <f>C18/C24*100</f>
        <v>2.3732678582234514E-2</v>
      </c>
      <c r="F168" s="31">
        <f>'[1]موانى العراق'!F169+'[1]النقل البري'!F168+'[1]سكك حديد'!F165+'[1]نقل الوفود'!F168+'[1]ناقلات النفط'!F168+'[1]الخطوط الجوية'!F168+'[1]النقل البحري'!F168+'[1]خطوط الانابيب'!F168+'[1]لانظمة الالكترونية'!F168</f>
        <v>0</v>
      </c>
    </row>
    <row r="169" spans="1:6" ht="32.25" hidden="1" customHeight="1">
      <c r="A169" s="39" t="s">
        <v>67</v>
      </c>
      <c r="B169" s="40"/>
      <c r="C169" s="41"/>
      <c r="D169" s="43">
        <f>F19/C26*100</f>
        <v>12.102631781833084</v>
      </c>
      <c r="F169" s="31">
        <f>'[1]موانى العراق'!F170+'[1]النقل البري'!F169+'[1]سكك حديد'!F166+'[1]نقل الوفود'!F169+'[1]ناقلات النفط'!F169+'[1]الخطوط الجوية'!F169+'[1]النقل البحري'!F169+'[1]خطوط الانابيب'!F169+'[1]لانظمة الالكترونية'!F169</f>
        <v>0</v>
      </c>
    </row>
    <row r="170" spans="1:6" ht="32.25" hidden="1" customHeight="1">
      <c r="A170" s="39" t="s">
        <v>68</v>
      </c>
      <c r="B170" s="40"/>
      <c r="C170" s="41"/>
      <c r="D170" s="44">
        <f>C8/C27*100</f>
        <v>2.0775886860357984</v>
      </c>
      <c r="F170" s="31">
        <f>'[1]موانى العراق'!F171+'[1]النقل البري'!F170+'[1]سكك حديد'!F167+'[1]نقل الوفود'!F170+'[1]ناقلات النفط'!F170+'[1]الخطوط الجوية'!F170+'[1]النقل البحري'!F170+'[1]خطوط الانابيب'!F170+'[1]لانظمة الالكترونية'!F170</f>
        <v>0</v>
      </c>
    </row>
    <row r="171" spans="1:6" ht="32.25" hidden="1" customHeight="1">
      <c r="A171" s="39" t="s">
        <v>69</v>
      </c>
      <c r="B171" s="40"/>
      <c r="C171" s="41">
        <f>C9/F14</f>
        <v>2.6238073442146375</v>
      </c>
      <c r="D171" s="44"/>
      <c r="F171" s="31">
        <f>'[1]موانى العراق'!F172+'[1]النقل البري'!F171+'[1]سكك حديد'!F168+'[1]نقل الوفود'!F171+'[1]ناقلات النفط'!F171+'[1]الخطوط الجوية'!F171+'[1]النقل البحري'!F171+'[1]خطوط الانابيب'!F171+'[1]لانظمة الالكترونية'!F171</f>
        <v>0</v>
      </c>
    </row>
    <row r="172" spans="1:6" ht="32.25" hidden="1" customHeight="1">
      <c r="A172" s="39" t="s">
        <v>70</v>
      </c>
      <c r="B172" s="40"/>
      <c r="C172" s="41">
        <f>F19/F14</f>
        <v>0.31754974153499127</v>
      </c>
      <c r="D172" s="44"/>
      <c r="F172" s="31">
        <f>'[1]موانى العراق'!F173+'[1]النقل البري'!F172+'[1]سكك حديد'!F169+'[1]نقل الوفود'!F172+'[1]ناقلات النفط'!F172+'[1]الخطوط الجوية'!F172+'[1]النقل البحري'!F172+'[1]خطوط الانابيب'!F172+'[1]لانظمة الالكترونية'!F172</f>
        <v>0</v>
      </c>
    </row>
    <row r="173" spans="1:6" ht="32.25" hidden="1" customHeight="1">
      <c r="A173" s="39" t="s">
        <v>71</v>
      </c>
      <c r="B173" s="40"/>
      <c r="C173" s="41"/>
      <c r="D173" s="43">
        <f>C6/C27*100</f>
        <v>22.376629899174187</v>
      </c>
      <c r="F173" s="31">
        <f>'[1]موانى العراق'!F174+'[1]النقل البري'!F173+'[1]سكك حديد'!F170+'[1]نقل الوفود'!F173+'[1]ناقلات النفط'!F173+'[1]الخطوط الجوية'!F173+'[1]النقل البحري'!F173+'[1]خطوط الانابيب'!F173+'[1]لانظمة الالكترونية'!F173</f>
        <v>0</v>
      </c>
    </row>
    <row r="174" spans="1:6" ht="32.25" hidden="1" customHeight="1">
      <c r="A174" s="39" t="s">
        <v>72</v>
      </c>
      <c r="B174" s="40"/>
      <c r="C174" s="41">
        <f>F19/C4</f>
        <v>2.5795271462721874</v>
      </c>
      <c r="D174" s="44"/>
      <c r="F174" s="31">
        <f>'[1]موانى العراق'!F175+'[1]النقل البري'!F174+'[1]سكك حديد'!F171+'[1]نقل الوفود'!F174+'[1]ناقلات النفط'!F174+'[1]الخطوط الجوية'!F174+'[1]النقل البحري'!F174+'[1]خطوط الانابيب'!F174+'[1]لانظمة الالكترونية'!F174</f>
        <v>0</v>
      </c>
    </row>
    <row r="175" spans="1:6" ht="32.25" hidden="1" customHeight="1">
      <c r="A175" s="45" t="s">
        <v>73</v>
      </c>
      <c r="B175" s="46"/>
      <c r="C175" s="41">
        <f>F6/C16</f>
        <v>12.981239722199078</v>
      </c>
      <c r="D175" s="44"/>
      <c r="F175" s="31">
        <f>'[1]موانى العراق'!F176+'[1]النقل البري'!F175+'[1]سكك حديد'!F172+'[1]نقل الوفود'!F175+'[1]ناقلات النفط'!F175+'[1]الخطوط الجوية'!F175+'[1]النقل البحري'!F175+'[1]خطوط الانابيب'!F175+'[1]لانظمة الالكترونية'!F175</f>
        <v>0</v>
      </c>
    </row>
    <row r="176" spans="1:6" ht="32.25" hidden="1" customHeight="1">
      <c r="F176" s="31">
        <f>'[1]موانى العراق'!F177+'[1]النقل البري'!F176+'[1]سكك حديد'!F173+'[1]نقل الوفود'!F176+'[1]ناقلات النفط'!F176+'[1]الخطوط الجوية'!F176+'[1]النقل البحري'!F176+'[1]خطوط الانابيب'!F176+'[1]لانظمة الالكترونية'!F176</f>
        <v>0</v>
      </c>
    </row>
    <row r="177" spans="6:6" ht="32.25" hidden="1" customHeight="1">
      <c r="F177" s="31">
        <f>'[1]موانى العراق'!F178+'[1]النقل البري'!F177+'[1]سكك حديد'!F174+'[1]نقل الوفود'!F177+'[1]ناقلات النفط'!F177+'[1]الخطوط الجوية'!F177+'[1]النقل البحري'!F177+'[1]خطوط الانابيب'!F177+'[1]لانظمة الالكترونية'!F177</f>
        <v>0</v>
      </c>
    </row>
    <row r="178" spans="6:6" ht="21.75" hidden="1" thickBot="1">
      <c r="F178" s="31">
        <f>'[1]موانى العراق'!F179+'[1]النقل البري'!F178+'[1]سكك حديد'!F175+'[1]نقل الوفود'!F178+'[1]ناقلات النفط'!F178+'[1]الخطوط الجوية'!F178+'[1]النقل البحري'!F178+'[1]خطوط الانابيب'!F178+'[1]لانظمة الالكترونية'!F178</f>
        <v>0</v>
      </c>
    </row>
    <row r="179" spans="6:6" ht="21.75" hidden="1" thickBot="1">
      <c r="F179" s="31">
        <f>'[1]موانى العراق'!F180+'[1]النقل البري'!F179+'[1]سكك حديد'!F176+'[1]نقل الوفود'!F179+'[1]ناقلات النفط'!F179+'[1]الخطوط الجوية'!F179+'[1]النقل البحري'!F179+'[1]خطوط الانابيب'!F179+'[1]لانظمة الالكترونية'!F179</f>
        <v>0</v>
      </c>
    </row>
    <row r="180" spans="6:6" ht="21.75" hidden="1" thickBot="1">
      <c r="F180" s="31">
        <f>'[1]موانى العراق'!F181+'[1]النقل البري'!F180+'[1]سكك حديد'!F177+'[1]نقل الوفود'!F180+'[1]ناقلات النفط'!F180+'[1]الخطوط الجوية'!F180+'[1]النقل البحري'!F180+'[1]خطوط الانابيب'!F180+'[1]لانظمة الالكترونية'!F180</f>
        <v>0</v>
      </c>
    </row>
    <row r="181" spans="6:6" ht="21.75" hidden="1" thickBot="1">
      <c r="F181" s="31">
        <f>'[1]موانى العراق'!F182+'[1]النقل البري'!F181+'[1]سكك حديد'!F178+'[1]نقل الوفود'!F181+'[1]ناقلات النفط'!F181+'[1]الخطوط الجوية'!F181+'[1]النقل البحري'!F181+'[1]خطوط الانابيب'!F181+'[1]لانظمة الالكترونية'!F181</f>
        <v>0</v>
      </c>
    </row>
    <row r="182" spans="6:6" ht="21.75" hidden="1" thickBot="1">
      <c r="F182" s="31">
        <f>'[1]موانى العراق'!F183+'[1]النقل البري'!F182+'[1]سكك حديد'!F179+'[1]نقل الوفود'!F182+'[1]ناقلات النفط'!F182+'[1]الخطوط الجوية'!F182+'[1]النقل البحري'!F182+'[1]خطوط الانابيب'!F182+'[1]لانظمة الالكترونية'!F182</f>
        <v>0</v>
      </c>
    </row>
    <row r="183" spans="6:6" ht="21.75" hidden="1" thickBot="1">
      <c r="F183" s="31">
        <f>'[1]موانى العراق'!F184+'[1]النقل البري'!F183+'[1]سكك حديد'!F180+'[1]نقل الوفود'!F183+'[1]ناقلات النفط'!F183+'[1]الخطوط الجوية'!F183+'[1]النقل البحري'!F183+'[1]خطوط الانابيب'!F183+'[1]لانظمة الالكترونية'!F183</f>
        <v>0</v>
      </c>
    </row>
    <row r="184" spans="6:6" ht="21.75" hidden="1" thickBot="1">
      <c r="F184" s="31">
        <f>'[1]موانى العراق'!F185+'[1]النقل البري'!F184+'[1]سكك حديد'!F181+'[1]نقل الوفود'!F184+'[1]ناقلات النفط'!F184+'[1]الخطوط الجوية'!F184+'[1]النقل البحري'!F184+'[1]خطوط الانابيب'!F184+'[1]لانظمة الالكترونية'!F184</f>
        <v>0</v>
      </c>
    </row>
    <row r="185" spans="6:6" hidden="1">
      <c r="F185" s="66">
        <f>'[1]موانى العراق'!F186+'[1]النقل البري'!F185+'[1]سكك حديد'!F182+'[1]نقل الوفود'!F185+'[1]ناقلات النفط'!F185+'[1]الخطوط الجوية'!F185+'[1]النقل البحري'!F185+'[1]خطوط الانابيب'!F185+'[1]لانظمة الالكترونية'!F185</f>
        <v>0</v>
      </c>
    </row>
    <row r="186" spans="6:6" hidden="1">
      <c r="F186" s="67"/>
    </row>
    <row r="187" spans="6:6" hidden="1">
      <c r="F187" s="67"/>
    </row>
    <row r="188" spans="6:6" hidden="1">
      <c r="F188" s="67"/>
    </row>
    <row r="189" spans="6:6">
      <c r="F189" s="67"/>
    </row>
    <row r="192" spans="6:6" ht="18" customHeight="1"/>
  </sheetData>
  <mergeCells count="3">
    <mergeCell ref="A1:F1"/>
    <mergeCell ref="A2:B2"/>
    <mergeCell ref="A33:C33"/>
  </mergeCells>
  <printOptions horizontalCentered="1" verticalCentered="1"/>
  <pageMargins left="0.5118110236220472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نقل واتصالات 2022</vt:lpstr>
      <vt:lpstr>'نقل واتصالات 2022'!Print_Area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Maher</cp:lastModifiedBy>
  <cp:lastPrinted>2024-09-02T07:21:30Z</cp:lastPrinted>
  <dcterms:created xsi:type="dcterms:W3CDTF">2024-09-02T07:14:08Z</dcterms:created>
  <dcterms:modified xsi:type="dcterms:W3CDTF">2024-09-02T07:21:43Z</dcterms:modified>
</cp:coreProperties>
</file>